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uye\Desktop\"/>
    </mc:Choice>
  </mc:AlternateContent>
  <bookViews>
    <workbookView xWindow="915" yWindow="495" windowWidth="27885" windowHeight="17505"/>
  </bookViews>
  <sheets>
    <sheet name="ĐỊNH LƯỢNG" sheetId="3" r:id="rId1"/>
    <sheet name="THƯC ĐƠN" sheetId="7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2" i="3" l="1"/>
  <c r="I102" i="3"/>
  <c r="F100" i="3"/>
  <c r="F101" i="3"/>
  <c r="J83" i="3"/>
  <c r="I83" i="3"/>
  <c r="F81" i="3"/>
  <c r="F82" i="3"/>
  <c r="J63" i="3"/>
  <c r="I63" i="3"/>
  <c r="F61" i="3"/>
  <c r="F62" i="3"/>
  <c r="F42" i="3"/>
  <c r="F43" i="3"/>
  <c r="J25" i="3"/>
  <c r="I25" i="3"/>
  <c r="F23" i="3"/>
  <c r="F24" i="3"/>
  <c r="F22" i="3"/>
  <c r="F79" i="3"/>
  <c r="F80" i="3"/>
  <c r="F57" i="3"/>
  <c r="F95" i="3"/>
  <c r="F96" i="3"/>
  <c r="F77" i="3"/>
  <c r="F78" i="3"/>
  <c r="F58" i="3"/>
  <c r="F40" i="3"/>
  <c r="F41" i="3"/>
  <c r="F20" i="3"/>
  <c r="F21" i="3"/>
  <c r="F94" i="3"/>
  <c r="F97" i="3"/>
  <c r="F76" i="3"/>
  <c r="F56" i="3"/>
  <c r="F59" i="3"/>
  <c r="F38" i="3"/>
  <c r="F39" i="3"/>
  <c r="F19" i="3"/>
  <c r="F18" i="3"/>
  <c r="F70" i="3"/>
  <c r="F71" i="3"/>
  <c r="F72" i="3"/>
  <c r="F73" i="3"/>
  <c r="F74" i="3"/>
  <c r="F75" i="3"/>
  <c r="F99" i="3"/>
  <c r="F98" i="3"/>
  <c r="F93" i="3"/>
  <c r="F92" i="3"/>
  <c r="F91" i="3"/>
  <c r="F15" i="3"/>
  <c r="F66" i="3"/>
  <c r="F67" i="3"/>
  <c r="F68" i="3"/>
  <c r="F69" i="3"/>
  <c r="F65" i="3"/>
  <c r="F27" i="3"/>
  <c r="F28" i="3"/>
  <c r="F29" i="3"/>
  <c r="F30" i="3"/>
  <c r="F31" i="3"/>
  <c r="F32" i="3"/>
  <c r="F33" i="3"/>
  <c r="F34" i="3"/>
  <c r="F35" i="3"/>
  <c r="F36" i="3"/>
  <c r="F37" i="3"/>
  <c r="F26" i="3"/>
  <c r="F7" i="3"/>
  <c r="F8" i="3"/>
  <c r="F9" i="3"/>
  <c r="F10" i="3"/>
  <c r="F11" i="3"/>
  <c r="F12" i="3"/>
  <c r="F13" i="3"/>
  <c r="F14" i="3"/>
  <c r="F16" i="3"/>
  <c r="F17" i="3"/>
  <c r="F6" i="3"/>
  <c r="F45" i="3"/>
  <c r="F85" i="3"/>
  <c r="F53" i="3"/>
  <c r="F54" i="3"/>
  <c r="F55" i="3"/>
  <c r="F60" i="3"/>
  <c r="J44" i="3"/>
  <c r="I44" i="3"/>
  <c r="F86" i="3"/>
  <c r="F25" i="3" l="1"/>
  <c r="K25" i="3" s="1"/>
  <c r="F44" i="3"/>
  <c r="K44" i="3" s="1"/>
  <c r="F90" i="3"/>
  <c r="F89" i="3"/>
  <c r="F88" i="3"/>
  <c r="F87" i="3"/>
  <c r="F84" i="3"/>
  <c r="F64" i="3"/>
  <c r="F52" i="3"/>
  <c r="F51" i="3"/>
  <c r="F50" i="3"/>
  <c r="F49" i="3"/>
  <c r="F48" i="3"/>
  <c r="F47" i="3"/>
  <c r="F46" i="3"/>
  <c r="F63" i="3" l="1"/>
  <c r="K63" i="3" s="1"/>
  <c r="F102" i="3"/>
  <c r="K102" i="3" s="1"/>
  <c r="F83" i="3"/>
  <c r="K83" i="3" s="1"/>
</calcChain>
</file>

<file path=xl/sharedStrings.xml><?xml version="1.0" encoding="utf-8"?>
<sst xmlns="http://schemas.openxmlformats.org/spreadsheetml/2006/main" count="170" uniqueCount="123">
  <si>
    <t>Thứ</t>
  </si>
  <si>
    <t>Giá tiền</t>
  </si>
  <si>
    <t>Thành tiền</t>
  </si>
  <si>
    <t>Chi phí khác</t>
  </si>
  <si>
    <t>Số tiền</t>
  </si>
  <si>
    <t>Lương</t>
  </si>
  <si>
    <t>Điện nước</t>
  </si>
  <si>
    <t>Tổng</t>
  </si>
  <si>
    <t>L/Sống.kg</t>
  </si>
  <si>
    <t>Tổng calo</t>
  </si>
  <si>
    <t>* Ghi chú : Thực đơn có thể thay đổi theo tình hình thực tế nhưng không làm giảm hàm lượng dinh dưỡng !</t>
  </si>
  <si>
    <t>Tên Thực Phẩm</t>
  </si>
  <si>
    <t>TRƯỜNG TRUNG HỌC CƠ SỞ NGUYỄN GIA THIỀU</t>
  </si>
  <si>
    <t>CÔNG TY TNHH THỰC PHẨM MINH THOA</t>
  </si>
  <si>
    <t>Đơn giá: 40.000/1suất bao gồm bữa trưa -tráng miệng và thuế</t>
  </si>
  <si>
    <t>Giấy ăn</t>
  </si>
  <si>
    <t>Dầu ăn</t>
  </si>
  <si>
    <t>Gạo tám thơm</t>
  </si>
  <si>
    <t>Khấu hao</t>
  </si>
  <si>
    <t>NRB,DC rửa</t>
  </si>
  <si>
    <t>Nrb ,dc rửa</t>
  </si>
  <si>
    <t>Nrb ,DC rửa</t>
  </si>
  <si>
    <t>Gia vị ,hạt nêm ,mắm ,đường …..</t>
  </si>
  <si>
    <t>Gia vị ,hạt nêm ,mắm ,đường …</t>
  </si>
  <si>
    <t>TổngL/sống.kg</t>
  </si>
  <si>
    <t>Gia vị ,hạt nêm ,mắm ,đường ….</t>
  </si>
  <si>
    <t>Hành lá</t>
  </si>
  <si>
    <t>Gia vị .Hạt nêm .Mắm .Đường…</t>
  </si>
  <si>
    <t>Sữa chua Phù Đổng</t>
  </si>
  <si>
    <t>Cà chua</t>
  </si>
  <si>
    <t>Bột năng</t>
  </si>
  <si>
    <t>Dưa hấu</t>
  </si>
  <si>
    <t>Sữa fristi Cô gái Hà Lan</t>
  </si>
  <si>
    <t>Bí xanh gọt vỏ</t>
  </si>
  <si>
    <t>Sữa trái cây Kun</t>
  </si>
  <si>
    <t>Me tươi</t>
  </si>
  <si>
    <t>TRƯỜNG THCS NGUYỄN GIA THIỀU</t>
  </si>
  <si>
    <t>Địa chỉ: Số 75,Tổ 12,Phường Thạch Bàn,Long Biên,Hà Nội</t>
  </si>
  <si>
    <r>
      <t>Điện thoại:</t>
    </r>
    <r>
      <rPr>
        <sz val="14"/>
        <color theme="1"/>
        <rFont val="Times New Roman"/>
        <family val="1"/>
      </rPr>
      <t xml:space="preserve"> 0246.294.1668</t>
    </r>
    <r>
      <rPr>
        <b/>
        <sz val="14"/>
        <color theme="1"/>
        <rFont val="Times New Roman"/>
        <family val="1"/>
      </rPr>
      <t xml:space="preserve">/ </t>
    </r>
    <r>
      <rPr>
        <sz val="14"/>
        <color theme="1"/>
        <rFont val="Times New Roman"/>
        <family val="1"/>
      </rPr>
      <t>097.498.9964</t>
    </r>
  </si>
  <si>
    <r>
      <t xml:space="preserve">Mail: </t>
    </r>
    <r>
      <rPr>
        <sz val="14"/>
        <color theme="1"/>
        <rFont val="Times New Roman"/>
        <family val="1"/>
      </rPr>
      <t>thucphamminhthoa@gmail.com</t>
    </r>
  </si>
  <si>
    <t>THỰC ĐƠN BỮA TRƯA HỌC SINH BÁN TRÚ</t>
  </si>
  <si>
    <t>THỨ</t>
  </si>
  <si>
    <t xml:space="preserve">ĐỊNH LƯỢNG TP(KG) </t>
  </si>
  <si>
    <t xml:space="preserve">Sống </t>
  </si>
  <si>
    <t>Chín</t>
  </si>
  <si>
    <t xml:space="preserve">Thứ Hai </t>
  </si>
  <si>
    <t xml:space="preserve">Thứ Ba </t>
  </si>
  <si>
    <t>Thứ Tư</t>
  </si>
  <si>
    <t>Thứ Năm</t>
  </si>
  <si>
    <t>Thứ Sáu</t>
  </si>
  <si>
    <t>Giám đốc</t>
  </si>
  <si>
    <t>Hiệu trưởng</t>
  </si>
  <si>
    <t>Canh me nấu chua</t>
  </si>
  <si>
    <t>Tỏi bóc</t>
  </si>
  <si>
    <t>Rau muống nhặt</t>
  </si>
  <si>
    <t>Trứng gà đóng hộp</t>
  </si>
  <si>
    <t>Giò lụa</t>
  </si>
  <si>
    <t>Rau muống xào tỏi</t>
  </si>
  <si>
    <t>Cà rốt gọt vỏ</t>
  </si>
  <si>
    <t xml:space="preserve"> </t>
  </si>
  <si>
    <t>600.q</t>
  </si>
  <si>
    <t>Mộc nhĩ</t>
  </si>
  <si>
    <t>Canh cải xanh nấu thịt</t>
  </si>
  <si>
    <t>Chả nạc</t>
  </si>
  <si>
    <t>Miến dong</t>
  </si>
  <si>
    <t>Ngô non hạt</t>
  </si>
  <si>
    <t>Bơ tường An (80g )</t>
  </si>
  <si>
    <t>2.h</t>
  </si>
  <si>
    <t>Xúc xích CP</t>
  </si>
  <si>
    <t>Đỗ quả nhặt</t>
  </si>
  <si>
    <t>THỨ 3
12/11</t>
  </si>
  <si>
    <t>THỨ4
13/11</t>
  </si>
  <si>
    <t xml:space="preserve">Thứ 5
14/11
</t>
  </si>
  <si>
    <t>Thứ 6
15/11</t>
  </si>
  <si>
    <t>Cải xanh cắt gốc</t>
  </si>
  <si>
    <t>Dẻ sườn bò</t>
  </si>
  <si>
    <t xml:space="preserve">Bắp cải </t>
  </si>
  <si>
    <t>Lườn gà file lọc trong</t>
  </si>
  <si>
    <t>Khoai tây gọt vỏ</t>
  </si>
  <si>
    <t>Củ gừng</t>
  </si>
  <si>
    <t xml:space="preserve">Hành lá </t>
  </si>
  <si>
    <t>Hành tây</t>
  </si>
  <si>
    <t>Ớt chuông xanh đỏ</t>
  </si>
  <si>
    <t>Bột cà ri</t>
  </si>
  <si>
    <t>Củ sả</t>
  </si>
  <si>
    <t>Ngô hạt xào ngũ sắc</t>
  </si>
  <si>
    <t>Chả lợn rim mắm tiêu</t>
  </si>
  <si>
    <t>Nạc vai am</t>
  </si>
  <si>
    <t xml:space="preserve">Trứng gà đóng hộp </t>
  </si>
  <si>
    <t>THỨ 2
11 /11</t>
  </si>
  <si>
    <t>THỰC ĐƠN CHI TIẾT TUẦN - ĐỊNH LƯỢNG CALO                                                                                                                       TUẦN 13/11/2024  * (25/11 - 29/11/2024)</t>
  </si>
  <si>
    <t>590.x</t>
  </si>
  <si>
    <t>590.h</t>
  </si>
  <si>
    <t>Tôm nõn khô</t>
  </si>
  <si>
    <t>265.ch</t>
  </si>
  <si>
    <t>Hoa hồi ,thảo quả ,quế …</t>
  </si>
  <si>
    <t>5.gói</t>
  </si>
  <si>
    <t>Ngũ vị hương</t>
  </si>
  <si>
    <t>Óc đậu</t>
  </si>
  <si>
    <t>10.gói</t>
  </si>
  <si>
    <t>590.quả</t>
  </si>
  <si>
    <t>Gạo bắc hương</t>
  </si>
  <si>
    <t>Thịt nạc vai am</t>
  </si>
  <si>
    <t>Đậu non</t>
  </si>
  <si>
    <t>Hoa lơ trắng</t>
  </si>
  <si>
    <t>Tôm sú ĐL</t>
  </si>
  <si>
    <t>Nước cốt dừa</t>
  </si>
  <si>
    <t>Thịt nạc vai am xay</t>
  </si>
  <si>
    <t>Nghỉ học</t>
  </si>
  <si>
    <t>Má đùi gà còn xương</t>
  </si>
  <si>
    <t>Thịt gà rang gừng</t>
  </si>
  <si>
    <t>Trứng ốp la</t>
  </si>
  <si>
    <t>Canh bí xanh nấu tôm nõn</t>
  </si>
  <si>
    <t>Tuần 13 Tháng 11 /2024 (40.000/ suất bao gồm bữa ăn trưa,tráng miệng và thuế ) (25/11-29/11/2024)</t>
  </si>
  <si>
    <t>Bò sốt vang</t>
  </si>
  <si>
    <t>Tôm thịt kho nước cốt dừa</t>
  </si>
  <si>
    <t>Đậu nhật thịt sốt cà chua</t>
  </si>
  <si>
    <t>Củ quả xào thập cẩm</t>
  </si>
  <si>
    <t>Thịt quay xá xíu</t>
  </si>
  <si>
    <t>Trứng tráng hành</t>
  </si>
  <si>
    <t>Bắp cải cà rốt xào hỗn hợp</t>
  </si>
  <si>
    <t>Canh óc đậu nấu thịt cà chua</t>
  </si>
  <si>
    <t>Nghỉ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</si>
</sst>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3"/>
      <color theme="1"/>
      <name val="Times New Roman"/>
      <family val="1"/>
    </font>
    <font>
      <sz val="13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  <charset val="163"/>
    </font>
    <font>
      <sz val="11"/>
      <color theme="1"/>
      <name val="Arial"/>
      <family val="2"/>
      <scheme val="minor"/>
    </font>
    <font>
      <sz val="6"/>
      <name val="Arial"/>
      <family val="3"/>
      <charset val="128"/>
      <scheme val="minor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13"/>
      <color theme="1"/>
      <name val="Times New Roman"/>
      <family val="1"/>
    </font>
    <font>
      <b/>
      <sz val="15"/>
      <color theme="1"/>
      <name val="Times New Roman"/>
      <family val="1"/>
    </font>
    <font>
      <sz val="1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/>
  </cellStyleXfs>
  <cellXfs count="107">
    <xf numFmtId="0" fontId="0" fillId="0" borderId="0" xfId="0"/>
    <xf numFmtId="0" fontId="1" fillId="0" borderId="0" xfId="0" applyFont="1"/>
    <xf numFmtId="3" fontId="0" fillId="0" borderId="0" xfId="0" applyNumberFormat="1"/>
    <xf numFmtId="0" fontId="2" fillId="0" borderId="1" xfId="0" applyFont="1" applyBorder="1"/>
    <xf numFmtId="0" fontId="6" fillId="0" borderId="1" xfId="0" applyFont="1" applyBorder="1"/>
    <xf numFmtId="0" fontId="2" fillId="0" borderId="0" xfId="0" applyFont="1"/>
    <xf numFmtId="0" fontId="8" fillId="0" borderId="0" xfId="0" applyFont="1"/>
    <xf numFmtId="3" fontId="8" fillId="0" borderId="0" xfId="0" applyNumberFormat="1" applyFont="1"/>
    <xf numFmtId="0" fontId="0" fillId="0" borderId="1" xfId="0" applyBorder="1"/>
    <xf numFmtId="0" fontId="6" fillId="0" borderId="2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1" fillId="0" borderId="1" xfId="0" applyFont="1" applyBorder="1"/>
    <xf numFmtId="0" fontId="0" fillId="0" borderId="1" xfId="0" applyBorder="1" applyAlignment="1">
      <alignment horizontal="right"/>
    </xf>
    <xf numFmtId="0" fontId="2" fillId="0" borderId="12" xfId="0" applyFont="1" applyBorder="1"/>
    <xf numFmtId="164" fontId="12" fillId="0" borderId="12" xfId="0" applyNumberFormat="1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164" fontId="2" fillId="0" borderId="12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/>
    <xf numFmtId="164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0" fontId="6" fillId="0" borderId="2" xfId="0" applyFont="1" applyBorder="1"/>
    <xf numFmtId="3" fontId="6" fillId="0" borderId="2" xfId="0" applyNumberFormat="1" applyFont="1" applyBorder="1" applyAlignment="1">
      <alignment horizontal="right"/>
    </xf>
    <xf numFmtId="0" fontId="6" fillId="0" borderId="13" xfId="0" applyFont="1" applyBorder="1"/>
    <xf numFmtId="164" fontId="2" fillId="0" borderId="13" xfId="0" applyNumberFormat="1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3" fontId="6" fillId="0" borderId="13" xfId="0" applyNumberFormat="1" applyFont="1" applyBorder="1" applyAlignment="1">
      <alignment horizontal="right"/>
    </xf>
    <xf numFmtId="3" fontId="6" fillId="0" borderId="13" xfId="0" applyNumberFormat="1" applyFont="1" applyBorder="1"/>
    <xf numFmtId="0" fontId="6" fillId="0" borderId="14" xfId="0" applyFont="1" applyBorder="1"/>
    <xf numFmtId="164" fontId="6" fillId="0" borderId="13" xfId="0" applyNumberFormat="1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3" fontId="6" fillId="0" borderId="15" xfId="0" applyNumberFormat="1" applyFont="1" applyBorder="1" applyAlignment="1">
      <alignment horizontal="right"/>
    </xf>
    <xf numFmtId="0" fontId="2" fillId="0" borderId="4" xfId="0" applyFont="1" applyBorder="1"/>
    <xf numFmtId="0" fontId="2" fillId="0" borderId="4" xfId="0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0" fontId="0" fillId="0" borderId="17" xfId="0" applyBorder="1"/>
    <xf numFmtId="0" fontId="3" fillId="0" borderId="1" xfId="0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21" xfId="0" applyFont="1" applyBorder="1"/>
    <xf numFmtId="164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0" fontId="6" fillId="0" borderId="0" xfId="0" applyFont="1"/>
    <xf numFmtId="3" fontId="6" fillId="0" borderId="3" xfId="0" applyNumberFormat="1" applyFont="1" applyBorder="1" applyAlignment="1">
      <alignment horizontal="right"/>
    </xf>
    <xf numFmtId="0" fontId="11" fillId="0" borderId="21" xfId="0" applyFont="1" applyBorder="1"/>
    <xf numFmtId="3" fontId="6" fillId="0" borderId="16" xfId="0" applyNumberFormat="1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15" fillId="0" borderId="2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7"/>
  <sheetViews>
    <sheetView tabSelected="1" topLeftCell="A10" zoomScale="115" zoomScaleNormal="115" workbookViewId="0">
      <selection activeCell="B22" sqref="B22"/>
    </sheetView>
  </sheetViews>
  <sheetFormatPr defaultColWidth="8.875" defaultRowHeight="14.25"/>
  <cols>
    <col min="1" max="1" width="7" customWidth="1"/>
    <col min="2" max="2" width="29.625" customWidth="1"/>
    <col min="3" max="3" width="10.875" customWidth="1"/>
    <col min="4" max="4" width="10.125" customWidth="1"/>
    <col min="5" max="5" width="12.625" customWidth="1"/>
    <col min="6" max="6" width="10.625" bestFit="1" customWidth="1"/>
    <col min="7" max="7" width="12.625" customWidth="1"/>
    <col min="8" max="8" width="12.125" bestFit="1" customWidth="1"/>
    <col min="9" max="9" width="7.125" customWidth="1"/>
    <col min="10" max="10" width="8.125" customWidth="1"/>
    <col min="17" max="17" width="16.125" customWidth="1"/>
  </cols>
  <sheetData>
    <row r="1" spans="1:12" ht="16.5">
      <c r="A1" s="76" t="s">
        <v>12</v>
      </c>
      <c r="B1" s="76"/>
      <c r="C1" s="76"/>
      <c r="D1" s="76"/>
      <c r="E1" s="76"/>
      <c r="F1" s="76"/>
      <c r="G1" s="76"/>
      <c r="H1" s="76"/>
      <c r="I1" s="76"/>
      <c r="J1" s="76"/>
    </row>
    <row r="2" spans="1:12" ht="18.75">
      <c r="A2" s="77" t="s">
        <v>13</v>
      </c>
      <c r="B2" s="77"/>
      <c r="C2" s="77"/>
      <c r="D2" s="77"/>
      <c r="E2" s="77"/>
      <c r="F2" s="77"/>
      <c r="G2" s="77"/>
      <c r="H2" s="77"/>
      <c r="I2" s="77"/>
      <c r="J2" s="77"/>
    </row>
    <row r="3" spans="1:12" ht="49.5" customHeight="1">
      <c r="A3" s="78" t="s">
        <v>90</v>
      </c>
      <c r="B3" s="78"/>
      <c r="C3" s="78"/>
      <c r="D3" s="78"/>
      <c r="E3" s="78"/>
      <c r="F3" s="78"/>
      <c r="G3" s="78"/>
      <c r="H3" s="78"/>
      <c r="I3" s="78"/>
      <c r="J3" s="78"/>
    </row>
    <row r="4" spans="1:12" ht="17.25">
      <c r="A4" s="79" t="s">
        <v>14</v>
      </c>
      <c r="B4" s="79"/>
      <c r="C4" s="79"/>
      <c r="D4" s="79"/>
      <c r="E4" s="79"/>
      <c r="F4" s="79"/>
      <c r="G4" s="79"/>
      <c r="H4" s="79"/>
      <c r="I4" s="79"/>
      <c r="J4" s="79"/>
    </row>
    <row r="5" spans="1:12" ht="31.5" customHeight="1" thickBot="1">
      <c r="A5" s="22" t="s">
        <v>0</v>
      </c>
      <c r="B5" s="22" t="s">
        <v>11</v>
      </c>
      <c r="C5" s="23" t="s">
        <v>24</v>
      </c>
      <c r="D5" s="24" t="s">
        <v>8</v>
      </c>
      <c r="E5" s="9" t="s">
        <v>1</v>
      </c>
      <c r="F5" s="25" t="s">
        <v>2</v>
      </c>
      <c r="G5" s="25" t="s">
        <v>9</v>
      </c>
      <c r="H5" s="25" t="s">
        <v>3</v>
      </c>
      <c r="I5" s="9" t="s">
        <v>4</v>
      </c>
      <c r="J5" s="26">
        <v>0.08</v>
      </c>
      <c r="K5" s="9" t="s">
        <v>7</v>
      </c>
    </row>
    <row r="6" spans="1:12" ht="18" customHeight="1">
      <c r="A6" s="71" t="s">
        <v>89</v>
      </c>
      <c r="B6" s="3" t="s">
        <v>109</v>
      </c>
      <c r="C6" s="21">
        <v>62</v>
      </c>
      <c r="D6" s="19">
        <v>0.106</v>
      </c>
      <c r="E6" s="20">
        <v>104800</v>
      </c>
      <c r="F6" s="20">
        <f t="shared" ref="F6:F15" si="0">D6*E6</f>
        <v>11108.8</v>
      </c>
      <c r="G6" s="87">
        <v>848.8</v>
      </c>
      <c r="H6" s="17" t="s">
        <v>6</v>
      </c>
      <c r="I6" s="19">
        <v>1500</v>
      </c>
      <c r="J6" s="20">
        <v>2963</v>
      </c>
      <c r="K6" s="19"/>
      <c r="L6" s="1"/>
    </row>
    <row r="7" spans="1:12" ht="18" customHeight="1">
      <c r="A7" s="72"/>
      <c r="B7" s="3" t="s">
        <v>88</v>
      </c>
      <c r="C7" s="10" t="s">
        <v>60</v>
      </c>
      <c r="D7" s="11">
        <v>1.0169999999999999</v>
      </c>
      <c r="E7" s="12">
        <v>3800</v>
      </c>
      <c r="F7" s="12">
        <f t="shared" si="0"/>
        <v>3864.5999999999995</v>
      </c>
      <c r="G7" s="72"/>
      <c r="H7" s="3" t="s">
        <v>5</v>
      </c>
      <c r="I7" s="11">
        <v>3500</v>
      </c>
      <c r="J7" s="11"/>
      <c r="K7" s="11"/>
      <c r="L7" s="1"/>
    </row>
    <row r="8" spans="1:12" ht="18" customHeight="1">
      <c r="A8" s="72"/>
      <c r="B8" s="3" t="s">
        <v>68</v>
      </c>
      <c r="C8" s="10" t="s">
        <v>94</v>
      </c>
      <c r="D8" s="11">
        <v>0.45</v>
      </c>
      <c r="E8" s="12">
        <v>5900</v>
      </c>
      <c r="F8" s="12">
        <f t="shared" si="0"/>
        <v>2655</v>
      </c>
      <c r="G8" s="72"/>
      <c r="H8" s="3" t="s">
        <v>18</v>
      </c>
      <c r="I8" s="11">
        <v>300</v>
      </c>
      <c r="J8" s="11"/>
      <c r="K8" s="11"/>
      <c r="L8" s="1"/>
    </row>
    <row r="9" spans="1:12" ht="18" customHeight="1">
      <c r="A9" s="72"/>
      <c r="B9" s="3" t="s">
        <v>65</v>
      </c>
      <c r="C9" s="10">
        <v>24</v>
      </c>
      <c r="D9" s="11">
        <v>4.1000000000000002E-2</v>
      </c>
      <c r="E9" s="12">
        <v>60000</v>
      </c>
      <c r="F9" s="12">
        <f t="shared" si="0"/>
        <v>2460</v>
      </c>
      <c r="G9" s="72"/>
      <c r="H9" s="3" t="s">
        <v>19</v>
      </c>
      <c r="I9" s="11">
        <v>200</v>
      </c>
      <c r="J9" s="11"/>
      <c r="K9" s="11"/>
      <c r="L9" s="1"/>
    </row>
    <row r="10" spans="1:12" ht="18" customHeight="1">
      <c r="A10" s="72"/>
      <c r="B10" s="3" t="s">
        <v>58</v>
      </c>
      <c r="C10" s="10">
        <v>5</v>
      </c>
      <c r="D10" s="11">
        <v>8.5000000000000006E-3</v>
      </c>
      <c r="E10" s="12">
        <v>28000</v>
      </c>
      <c r="F10" s="12">
        <f t="shared" si="0"/>
        <v>238.00000000000003</v>
      </c>
      <c r="G10" s="72"/>
      <c r="H10" s="8" t="s">
        <v>15</v>
      </c>
      <c r="I10" s="16">
        <v>300</v>
      </c>
      <c r="J10" s="11"/>
      <c r="K10" s="11"/>
      <c r="L10" s="1"/>
    </row>
    <row r="11" spans="1:12" ht="18" customHeight="1">
      <c r="A11" s="72"/>
      <c r="B11" s="3" t="s">
        <v>69</v>
      </c>
      <c r="C11" s="10">
        <v>9</v>
      </c>
      <c r="D11" s="11">
        <v>1.6E-2</v>
      </c>
      <c r="E11" s="12">
        <v>49500</v>
      </c>
      <c r="F11" s="12">
        <f t="shared" si="0"/>
        <v>792</v>
      </c>
      <c r="G11" s="72"/>
      <c r="H11" s="8"/>
      <c r="I11" s="16"/>
      <c r="J11" s="11"/>
      <c r="K11" s="11"/>
      <c r="L11" s="1"/>
    </row>
    <row r="12" spans="1:12" ht="18" customHeight="1">
      <c r="A12" s="72"/>
      <c r="B12" s="3" t="s">
        <v>93</v>
      </c>
      <c r="C12" s="10">
        <v>0.2</v>
      </c>
      <c r="D12" s="11">
        <v>3.4000000000000002E-4</v>
      </c>
      <c r="E12" s="12">
        <v>700000</v>
      </c>
      <c r="F12" s="12">
        <f t="shared" si="0"/>
        <v>238.00000000000003</v>
      </c>
      <c r="G12" s="72"/>
      <c r="H12" s="3"/>
      <c r="I12" s="11"/>
      <c r="J12" s="11"/>
      <c r="K12" s="11"/>
      <c r="L12" s="1"/>
    </row>
    <row r="13" spans="1:12" ht="18" customHeight="1">
      <c r="A13" s="72"/>
      <c r="B13" s="3" t="s">
        <v>33</v>
      </c>
      <c r="C13" s="10">
        <v>10</v>
      </c>
      <c r="D13" s="11">
        <v>1.7000000000000001E-2</v>
      </c>
      <c r="E13" s="12">
        <v>41000</v>
      </c>
      <c r="F13" s="12">
        <f t="shared" si="0"/>
        <v>697</v>
      </c>
      <c r="G13" s="72"/>
      <c r="H13" s="3"/>
      <c r="I13" s="11"/>
      <c r="J13" s="11"/>
      <c r="K13" s="11"/>
      <c r="L13" s="1"/>
    </row>
    <row r="14" spans="1:12" ht="18" customHeight="1">
      <c r="A14" s="72"/>
      <c r="B14" s="3" t="s">
        <v>80</v>
      </c>
      <c r="C14" s="10">
        <v>0.3</v>
      </c>
      <c r="D14" s="11">
        <v>5.1000000000000004E-4</v>
      </c>
      <c r="E14" s="12">
        <v>50000</v>
      </c>
      <c r="F14" s="12">
        <f t="shared" si="0"/>
        <v>25.500000000000004</v>
      </c>
      <c r="G14" s="72"/>
      <c r="H14" s="4"/>
      <c r="I14" s="13"/>
      <c r="J14" s="13"/>
      <c r="K14" s="13"/>
      <c r="L14" s="1"/>
    </row>
    <row r="15" spans="1:12" ht="18" customHeight="1">
      <c r="A15" s="72"/>
      <c r="B15" s="3" t="s">
        <v>84</v>
      </c>
      <c r="C15" s="10">
        <v>0.5</v>
      </c>
      <c r="D15" s="11">
        <v>8.4999999999999995E-4</v>
      </c>
      <c r="E15" s="12">
        <v>64000</v>
      </c>
      <c r="F15" s="12">
        <f t="shared" si="0"/>
        <v>54.4</v>
      </c>
      <c r="G15" s="72"/>
      <c r="H15" s="4"/>
      <c r="I15" s="13"/>
      <c r="J15" s="13"/>
      <c r="K15" s="13"/>
      <c r="L15" s="1"/>
    </row>
    <row r="16" spans="1:12" ht="18" customHeight="1">
      <c r="A16" s="72"/>
      <c r="B16" s="3" t="s">
        <v>79</v>
      </c>
      <c r="C16" s="10">
        <v>1</v>
      </c>
      <c r="D16" s="11">
        <v>1.6999999999999999E-3</v>
      </c>
      <c r="E16" s="12">
        <v>64000</v>
      </c>
      <c r="F16" s="12">
        <f t="shared" ref="F16:F24" si="1">E16*D16</f>
        <v>108.8</v>
      </c>
      <c r="G16" s="72"/>
      <c r="H16" s="4"/>
      <c r="I16" s="13"/>
      <c r="J16" s="13"/>
      <c r="K16" s="13"/>
      <c r="L16" s="1"/>
    </row>
    <row r="17" spans="1:12" ht="18" customHeight="1">
      <c r="A17" s="72"/>
      <c r="B17" s="3" t="s">
        <v>66</v>
      </c>
      <c r="C17" s="10" t="s">
        <v>67</v>
      </c>
      <c r="D17" s="11">
        <v>3.3999999999999998E-3</v>
      </c>
      <c r="E17" s="12">
        <v>14000</v>
      </c>
      <c r="F17" s="12">
        <f t="shared" si="1"/>
        <v>47.599999999999994</v>
      </c>
      <c r="G17" s="72"/>
      <c r="H17" s="4"/>
      <c r="I17" s="13"/>
      <c r="J17" s="13"/>
      <c r="K17" s="13"/>
      <c r="L17" s="1"/>
    </row>
    <row r="18" spans="1:12" ht="18" customHeight="1">
      <c r="A18" s="72"/>
      <c r="B18" s="3" t="s">
        <v>32</v>
      </c>
      <c r="C18" s="10" t="s">
        <v>92</v>
      </c>
      <c r="D18" s="11">
        <v>1</v>
      </c>
      <c r="E18" s="12">
        <v>5000</v>
      </c>
      <c r="F18" s="12">
        <f t="shared" si="1"/>
        <v>5000</v>
      </c>
      <c r="G18" s="72"/>
      <c r="H18" s="4"/>
      <c r="I18" s="13"/>
      <c r="J18" s="13"/>
      <c r="K18" s="13"/>
      <c r="L18" s="1"/>
    </row>
    <row r="19" spans="1:12" ht="18" customHeight="1">
      <c r="A19" s="72"/>
      <c r="B19" s="3" t="s">
        <v>27</v>
      </c>
      <c r="C19" s="10" t="s">
        <v>92</v>
      </c>
      <c r="D19" s="11">
        <v>1</v>
      </c>
      <c r="E19" s="12">
        <v>600</v>
      </c>
      <c r="F19" s="12">
        <f t="shared" si="1"/>
        <v>600</v>
      </c>
      <c r="G19" s="72"/>
      <c r="H19" s="4"/>
      <c r="I19" s="13"/>
      <c r="J19" s="13"/>
      <c r="K19" s="13"/>
      <c r="L19" s="1"/>
    </row>
    <row r="20" spans="1:12" ht="18" customHeight="1">
      <c r="A20" s="72"/>
      <c r="B20" s="3" t="s">
        <v>17</v>
      </c>
      <c r="C20" s="10">
        <v>70</v>
      </c>
      <c r="D20" s="11">
        <v>0.12</v>
      </c>
      <c r="E20" s="12">
        <v>22000</v>
      </c>
      <c r="F20" s="12">
        <f t="shared" si="1"/>
        <v>2640</v>
      </c>
      <c r="G20" s="72"/>
      <c r="H20" s="4"/>
      <c r="I20" s="13"/>
      <c r="J20" s="13"/>
      <c r="K20" s="13"/>
      <c r="L20" s="1"/>
    </row>
    <row r="21" spans="1:12" ht="18" customHeight="1">
      <c r="A21" s="72"/>
      <c r="B21" s="3" t="s">
        <v>16</v>
      </c>
      <c r="C21" s="10">
        <v>3</v>
      </c>
      <c r="D21" s="11">
        <v>5.1000000000000004E-3</v>
      </c>
      <c r="E21" s="12">
        <v>50000</v>
      </c>
      <c r="F21" s="12">
        <f t="shared" si="1"/>
        <v>255.00000000000003</v>
      </c>
      <c r="G21" s="72"/>
      <c r="H21" s="4"/>
      <c r="I21" s="13"/>
      <c r="J21" s="13"/>
      <c r="K21" s="13"/>
      <c r="L21" s="1"/>
    </row>
    <row r="22" spans="1:12" ht="18" customHeight="1">
      <c r="A22" s="72"/>
      <c r="B22" s="3"/>
      <c r="C22" s="28"/>
      <c r="D22" s="29"/>
      <c r="E22" s="30"/>
      <c r="F22" s="30">
        <f t="shared" si="1"/>
        <v>0</v>
      </c>
      <c r="G22" s="72"/>
      <c r="H22" s="31"/>
      <c r="I22" s="32"/>
      <c r="J22" s="32"/>
      <c r="K22" s="32"/>
      <c r="L22" s="1"/>
    </row>
    <row r="23" spans="1:12" ht="18" customHeight="1">
      <c r="A23" s="73"/>
      <c r="B23" s="3"/>
      <c r="C23" s="59"/>
      <c r="D23" s="60"/>
      <c r="E23" s="61"/>
      <c r="F23" s="30">
        <f t="shared" si="1"/>
        <v>0</v>
      </c>
      <c r="G23" s="72"/>
      <c r="H23" s="62"/>
      <c r="I23" s="63"/>
      <c r="J23" s="63"/>
      <c r="K23" s="63"/>
      <c r="L23" s="1"/>
    </row>
    <row r="24" spans="1:12" ht="18" customHeight="1" thickBot="1">
      <c r="A24" s="73"/>
      <c r="B24" s="58"/>
      <c r="C24" s="59"/>
      <c r="D24" s="60"/>
      <c r="E24" s="61"/>
      <c r="F24" s="30">
        <f t="shared" si="1"/>
        <v>0</v>
      </c>
      <c r="G24" s="88"/>
      <c r="H24" s="62"/>
      <c r="I24" s="63"/>
      <c r="J24" s="63"/>
      <c r="K24" s="65"/>
      <c r="L24" s="1"/>
    </row>
    <row r="25" spans="1:12" ht="18" customHeight="1" thickBot="1">
      <c r="A25" s="74"/>
      <c r="B25" s="38" t="s">
        <v>7</v>
      </c>
      <c r="C25" s="34"/>
      <c r="D25" s="35"/>
      <c r="E25" s="36"/>
      <c r="F25" s="36">
        <f>SUM(F6:F24)</f>
        <v>30784.699999999997</v>
      </c>
      <c r="G25" s="33"/>
      <c r="H25" s="45"/>
      <c r="I25" s="37">
        <f>SUM(I6:I24)</f>
        <v>5800</v>
      </c>
      <c r="J25" s="36">
        <f>SUM(J6:J24)</f>
        <v>2963</v>
      </c>
      <c r="K25" s="41">
        <f>J25+I25+F25</f>
        <v>39547.699999999997</v>
      </c>
    </row>
    <row r="26" spans="1:12" ht="18" customHeight="1">
      <c r="A26" s="81" t="s">
        <v>70</v>
      </c>
      <c r="B26" s="3" t="s">
        <v>75</v>
      </c>
      <c r="C26" s="18">
        <v>41</v>
      </c>
      <c r="D26" s="19">
        <v>7.0000000000000007E-2</v>
      </c>
      <c r="E26" s="20">
        <v>227600</v>
      </c>
      <c r="F26" s="20">
        <f t="shared" ref="F26:F43" si="2">D26*E26</f>
        <v>15932.000000000002</v>
      </c>
      <c r="G26" s="87">
        <v>854.6</v>
      </c>
      <c r="H26" s="42" t="s">
        <v>6</v>
      </c>
      <c r="I26" s="43">
        <v>1500</v>
      </c>
      <c r="J26" s="44">
        <v>2963</v>
      </c>
      <c r="K26" s="43"/>
      <c r="L26" s="1"/>
    </row>
    <row r="27" spans="1:12" ht="18.75" customHeight="1">
      <c r="A27" s="72"/>
      <c r="B27" s="3" t="s">
        <v>63</v>
      </c>
      <c r="C27" s="10">
        <v>23.5</v>
      </c>
      <c r="D27" s="11">
        <v>0.04</v>
      </c>
      <c r="E27" s="12">
        <v>164800</v>
      </c>
      <c r="F27" s="12">
        <f t="shared" si="2"/>
        <v>6592</v>
      </c>
      <c r="G27" s="72"/>
      <c r="H27" s="3" t="s">
        <v>5</v>
      </c>
      <c r="I27" s="11">
        <v>3500</v>
      </c>
      <c r="J27" s="11"/>
      <c r="K27" s="11"/>
      <c r="L27" s="1"/>
    </row>
    <row r="28" spans="1:12" ht="18.75" customHeight="1">
      <c r="A28" s="72"/>
      <c r="B28" s="3" t="s">
        <v>54</v>
      </c>
      <c r="C28" s="10">
        <v>31</v>
      </c>
      <c r="D28" s="11">
        <v>5.2999999999999999E-2</v>
      </c>
      <c r="E28" s="12">
        <v>34300</v>
      </c>
      <c r="F28" s="12">
        <f t="shared" si="2"/>
        <v>1817.8999999999999</v>
      </c>
      <c r="G28" s="72"/>
      <c r="H28" s="3" t="s">
        <v>18</v>
      </c>
      <c r="I28" s="11">
        <v>300</v>
      </c>
      <c r="J28" s="11"/>
      <c r="K28" s="11"/>
      <c r="L28" s="1"/>
    </row>
    <row r="29" spans="1:12" ht="18.75" customHeight="1">
      <c r="A29" s="72"/>
      <c r="B29" s="3" t="s">
        <v>35</v>
      </c>
      <c r="C29" s="10">
        <v>2</v>
      </c>
      <c r="D29" s="11">
        <v>3.3999999999999998E-3</v>
      </c>
      <c r="E29" s="12">
        <v>40000</v>
      </c>
      <c r="F29" s="12">
        <f t="shared" si="2"/>
        <v>136</v>
      </c>
      <c r="G29" s="72"/>
      <c r="H29" s="3" t="s">
        <v>20</v>
      </c>
      <c r="I29" s="11">
        <v>200</v>
      </c>
      <c r="J29" s="11"/>
      <c r="K29" s="11"/>
      <c r="L29" s="1"/>
    </row>
    <row r="30" spans="1:12" ht="18.75" customHeight="1">
      <c r="A30" s="72"/>
      <c r="B30" s="3" t="s">
        <v>30</v>
      </c>
      <c r="C30" s="10">
        <v>1</v>
      </c>
      <c r="D30" s="11">
        <v>1.6999999999999999E-3</v>
      </c>
      <c r="E30" s="12">
        <v>42000</v>
      </c>
      <c r="F30" s="12">
        <f t="shared" si="2"/>
        <v>71.399999999999991</v>
      </c>
      <c r="G30" s="72"/>
      <c r="H30" s="8" t="s">
        <v>15</v>
      </c>
      <c r="I30" s="16">
        <v>300</v>
      </c>
      <c r="J30" s="11"/>
      <c r="K30" s="11"/>
      <c r="L30" s="1"/>
    </row>
    <row r="31" spans="1:12" ht="18.75" customHeight="1">
      <c r="A31" s="72"/>
      <c r="B31" s="3" t="s">
        <v>53</v>
      </c>
      <c r="C31" s="10">
        <v>0.2</v>
      </c>
      <c r="D31" s="11">
        <v>3.4000000000000002E-4</v>
      </c>
      <c r="E31" s="12">
        <v>65300</v>
      </c>
      <c r="F31" s="12">
        <f t="shared" si="2"/>
        <v>22.202000000000002</v>
      </c>
      <c r="G31" s="72"/>
      <c r="H31" s="8"/>
      <c r="I31" s="16"/>
      <c r="J31" s="11"/>
      <c r="K31" s="11"/>
      <c r="L31" s="1"/>
    </row>
    <row r="32" spans="1:12" ht="18.75" customHeight="1">
      <c r="A32" s="72"/>
      <c r="B32" s="3" t="s">
        <v>26</v>
      </c>
      <c r="C32" s="10">
        <v>0.2</v>
      </c>
      <c r="D32" s="11">
        <v>3.4000000000000002E-4</v>
      </c>
      <c r="E32" s="12">
        <v>50000</v>
      </c>
      <c r="F32" s="12">
        <f t="shared" si="2"/>
        <v>17</v>
      </c>
      <c r="G32" s="72"/>
      <c r="H32" s="3"/>
      <c r="I32" s="11"/>
      <c r="J32" s="11"/>
      <c r="K32" s="11"/>
      <c r="L32" s="1"/>
    </row>
    <row r="33" spans="1:12" ht="18" customHeight="1">
      <c r="A33" s="72"/>
      <c r="B33" s="3" t="s">
        <v>78</v>
      </c>
      <c r="C33" s="10">
        <v>7</v>
      </c>
      <c r="D33" s="11">
        <v>1.2E-2</v>
      </c>
      <c r="E33" s="12">
        <v>33300</v>
      </c>
      <c r="F33" s="12">
        <f t="shared" si="2"/>
        <v>399.6</v>
      </c>
      <c r="G33" s="72"/>
      <c r="H33" s="3"/>
      <c r="I33" s="11"/>
      <c r="J33" s="11"/>
      <c r="K33" s="11"/>
      <c r="L33" s="1"/>
    </row>
    <row r="34" spans="1:12" ht="18" customHeight="1">
      <c r="A34" s="72"/>
      <c r="B34" s="3" t="s">
        <v>58</v>
      </c>
      <c r="C34" s="10">
        <v>2</v>
      </c>
      <c r="D34" s="11">
        <v>3.3999999999999998E-3</v>
      </c>
      <c r="E34" s="12">
        <v>28000</v>
      </c>
      <c r="F34" s="12">
        <f t="shared" si="2"/>
        <v>95.199999999999989</v>
      </c>
      <c r="G34" s="72"/>
      <c r="H34" s="3"/>
      <c r="I34" s="11"/>
      <c r="J34" s="11"/>
      <c r="K34" s="11"/>
      <c r="L34" s="1"/>
    </row>
    <row r="35" spans="1:12" ht="18" customHeight="1">
      <c r="A35" s="72"/>
      <c r="B35" s="3" t="s">
        <v>83</v>
      </c>
      <c r="C35" s="10" t="s">
        <v>96</v>
      </c>
      <c r="D35" s="14">
        <v>8.5000000000000006E-3</v>
      </c>
      <c r="E35" s="12">
        <v>3000</v>
      </c>
      <c r="F35" s="12">
        <f t="shared" si="2"/>
        <v>25.500000000000004</v>
      </c>
      <c r="G35" s="72"/>
      <c r="H35" s="3"/>
      <c r="I35" s="11"/>
      <c r="J35" s="11"/>
      <c r="K35" s="11"/>
      <c r="L35" s="1"/>
    </row>
    <row r="36" spans="1:12" ht="18" customHeight="1">
      <c r="A36" s="72"/>
      <c r="B36" s="3" t="s">
        <v>95</v>
      </c>
      <c r="C36" s="10">
        <v>0.2</v>
      </c>
      <c r="D36" s="11">
        <v>3.4000000000000002E-4</v>
      </c>
      <c r="E36" s="12">
        <v>200000</v>
      </c>
      <c r="F36" s="12">
        <f t="shared" si="2"/>
        <v>68</v>
      </c>
      <c r="G36" s="72"/>
      <c r="H36" s="3"/>
      <c r="I36" s="11"/>
      <c r="J36" s="11"/>
      <c r="K36" s="11"/>
      <c r="L36" s="1"/>
    </row>
    <row r="37" spans="1:12" ht="17.25" customHeight="1">
      <c r="A37" s="72"/>
      <c r="B37" s="15" t="s">
        <v>31</v>
      </c>
      <c r="C37" s="10">
        <v>60</v>
      </c>
      <c r="D37" s="11">
        <v>0.1</v>
      </c>
      <c r="E37" s="12">
        <v>28000</v>
      </c>
      <c r="F37" s="12">
        <f t="shared" si="2"/>
        <v>2800</v>
      </c>
      <c r="G37" s="72"/>
      <c r="H37" s="3"/>
      <c r="I37" s="11"/>
      <c r="J37" s="11"/>
      <c r="K37" s="11"/>
      <c r="L37" s="1"/>
    </row>
    <row r="38" spans="1:12" ht="17.25" customHeight="1">
      <c r="A38" s="72"/>
      <c r="B38" s="15" t="s">
        <v>23</v>
      </c>
      <c r="C38" s="10" t="s">
        <v>91</v>
      </c>
      <c r="D38" s="11">
        <v>1</v>
      </c>
      <c r="E38" s="12">
        <v>600</v>
      </c>
      <c r="F38" s="12">
        <f t="shared" si="2"/>
        <v>600</v>
      </c>
      <c r="G38" s="72"/>
      <c r="H38" s="3"/>
      <c r="I38" s="11"/>
      <c r="J38" s="11"/>
      <c r="K38" s="11"/>
      <c r="L38" s="1"/>
    </row>
    <row r="39" spans="1:12" ht="17.25" customHeight="1">
      <c r="A39" s="72"/>
      <c r="B39" s="3" t="s">
        <v>16</v>
      </c>
      <c r="C39" s="10">
        <v>3</v>
      </c>
      <c r="D39" s="11">
        <v>5.1000000000000004E-3</v>
      </c>
      <c r="E39" s="12">
        <v>50000</v>
      </c>
      <c r="F39" s="12">
        <f t="shared" si="2"/>
        <v>255.00000000000003</v>
      </c>
      <c r="G39" s="72"/>
      <c r="H39" s="3"/>
      <c r="I39" s="11"/>
      <c r="J39" s="11"/>
      <c r="K39" s="11"/>
      <c r="L39" s="1"/>
    </row>
    <row r="40" spans="1:12" ht="17.25" customHeight="1">
      <c r="A40" s="72"/>
      <c r="B40" s="3" t="s">
        <v>17</v>
      </c>
      <c r="C40" s="10">
        <v>70</v>
      </c>
      <c r="D40" s="11">
        <v>0.12</v>
      </c>
      <c r="E40" s="12">
        <v>22000</v>
      </c>
      <c r="F40" s="12">
        <f t="shared" si="2"/>
        <v>2640</v>
      </c>
      <c r="G40" s="72"/>
      <c r="H40" s="3"/>
      <c r="I40" s="11"/>
      <c r="J40" s="11"/>
      <c r="K40" s="11"/>
      <c r="L40" s="1"/>
    </row>
    <row r="41" spans="1:12" ht="17.25" customHeight="1">
      <c r="A41" s="72"/>
      <c r="B41" s="3"/>
      <c r="C41" s="10"/>
      <c r="D41" s="11"/>
      <c r="E41" s="12"/>
      <c r="F41" s="12">
        <f t="shared" si="2"/>
        <v>0</v>
      </c>
      <c r="G41" s="72"/>
      <c r="H41" s="3"/>
      <c r="I41" s="11"/>
      <c r="J41" s="11"/>
      <c r="K41" s="11"/>
      <c r="L41" s="1"/>
    </row>
    <row r="42" spans="1:12" ht="17.25" customHeight="1">
      <c r="A42" s="72"/>
      <c r="B42" s="3"/>
      <c r="C42" s="28"/>
      <c r="D42" s="29"/>
      <c r="E42" s="30"/>
      <c r="F42" s="12">
        <f t="shared" si="2"/>
        <v>0</v>
      </c>
      <c r="G42" s="72"/>
      <c r="H42" s="27"/>
      <c r="I42" s="29"/>
      <c r="J42" s="29"/>
      <c r="K42" s="29"/>
      <c r="L42" s="1"/>
    </row>
    <row r="43" spans="1:12" ht="17.25" customHeight="1" thickBot="1">
      <c r="A43" s="72"/>
      <c r="B43" s="3"/>
      <c r="C43" s="28"/>
      <c r="D43" s="29"/>
      <c r="E43" s="30"/>
      <c r="F43" s="12">
        <f t="shared" si="2"/>
        <v>0</v>
      </c>
      <c r="G43" s="72"/>
      <c r="H43" s="27"/>
      <c r="I43" s="29"/>
      <c r="J43" s="29"/>
      <c r="K43" s="29"/>
      <c r="L43" s="1"/>
    </row>
    <row r="44" spans="1:12" ht="18" customHeight="1" thickBot="1">
      <c r="A44" s="74"/>
      <c r="B44" s="38" t="s">
        <v>7</v>
      </c>
      <c r="C44" s="34"/>
      <c r="D44" s="35"/>
      <c r="E44" s="36"/>
      <c r="F44" s="36">
        <f>SUM(F26:F43)</f>
        <v>31471.802000000003</v>
      </c>
      <c r="G44" s="33"/>
      <c r="H44" s="45"/>
      <c r="I44" s="37">
        <f>SUM(I26:I43)</f>
        <v>5800</v>
      </c>
      <c r="J44" s="36">
        <f>SUM(J26:J43)</f>
        <v>2963</v>
      </c>
      <c r="K44" s="41">
        <f>J44+I44+F44</f>
        <v>40234.802000000003</v>
      </c>
    </row>
    <row r="45" spans="1:12" ht="18" customHeight="1">
      <c r="A45" s="81" t="s">
        <v>71</v>
      </c>
      <c r="B45" s="17"/>
      <c r="C45" s="18"/>
      <c r="D45" s="19"/>
      <c r="E45" s="20"/>
      <c r="F45" s="20">
        <f>D45*E45</f>
        <v>0</v>
      </c>
      <c r="G45" s="89"/>
      <c r="H45" s="42" t="s">
        <v>6</v>
      </c>
      <c r="I45" s="43">
        <v>1500</v>
      </c>
      <c r="J45" s="44">
        <v>2963</v>
      </c>
      <c r="K45" s="43"/>
      <c r="L45" s="1"/>
    </row>
    <row r="46" spans="1:12" ht="18" customHeight="1">
      <c r="A46" s="72"/>
      <c r="B46" s="3"/>
      <c r="C46" s="10"/>
      <c r="D46" s="11"/>
      <c r="E46" s="12"/>
      <c r="F46" s="12">
        <f t="shared" ref="F46:F62" si="3">E46*D46</f>
        <v>0</v>
      </c>
      <c r="G46" s="90"/>
      <c r="H46" s="3" t="s">
        <v>5</v>
      </c>
      <c r="I46" s="11">
        <v>3500</v>
      </c>
      <c r="J46" s="11"/>
      <c r="K46" s="11"/>
      <c r="L46" s="1"/>
    </row>
    <row r="47" spans="1:12" ht="18" customHeight="1">
      <c r="A47" s="72"/>
      <c r="B47" s="3"/>
      <c r="C47" s="10"/>
      <c r="D47" s="11"/>
      <c r="E47" s="12"/>
      <c r="F47" s="12">
        <f t="shared" si="3"/>
        <v>0</v>
      </c>
      <c r="G47" s="90"/>
      <c r="H47" s="3" t="s">
        <v>18</v>
      </c>
      <c r="I47" s="11">
        <v>300</v>
      </c>
      <c r="J47" s="11"/>
      <c r="K47" s="11"/>
      <c r="L47" s="1"/>
    </row>
    <row r="48" spans="1:12" ht="18" customHeight="1">
      <c r="A48" s="72"/>
      <c r="B48" s="3"/>
      <c r="C48" s="10"/>
      <c r="D48" s="11"/>
      <c r="E48" s="12"/>
      <c r="F48" s="12">
        <f t="shared" si="3"/>
        <v>0</v>
      </c>
      <c r="G48" s="90"/>
      <c r="H48" s="3" t="s">
        <v>21</v>
      </c>
      <c r="I48" s="11">
        <v>300</v>
      </c>
      <c r="J48" s="11"/>
      <c r="K48" s="11"/>
      <c r="L48" s="1"/>
    </row>
    <row r="49" spans="1:12" ht="18" customHeight="1">
      <c r="A49" s="72"/>
      <c r="B49" s="3"/>
      <c r="C49" s="10"/>
      <c r="D49" s="11"/>
      <c r="E49" s="12"/>
      <c r="F49" s="12">
        <f t="shared" si="3"/>
        <v>0</v>
      </c>
      <c r="G49" s="90"/>
      <c r="H49" s="8" t="s">
        <v>15</v>
      </c>
      <c r="I49" s="16">
        <v>200</v>
      </c>
      <c r="J49" s="11"/>
      <c r="K49" s="11"/>
      <c r="L49" s="1"/>
    </row>
    <row r="50" spans="1:12" ht="19.5" customHeight="1">
      <c r="A50" s="72"/>
      <c r="B50" s="3"/>
      <c r="C50" s="10"/>
      <c r="D50" s="11"/>
      <c r="E50" s="12"/>
      <c r="F50" s="12">
        <f t="shared" si="3"/>
        <v>0</v>
      </c>
      <c r="G50" s="90"/>
      <c r="H50" s="8"/>
      <c r="I50" s="16"/>
      <c r="J50" s="11"/>
      <c r="K50" s="11"/>
      <c r="L50" s="1"/>
    </row>
    <row r="51" spans="1:12" ht="18" customHeight="1">
      <c r="A51" s="72"/>
      <c r="B51" s="3" t="s">
        <v>108</v>
      </c>
      <c r="C51" s="10"/>
      <c r="D51" s="11"/>
      <c r="E51" s="12"/>
      <c r="F51" s="12">
        <f t="shared" si="3"/>
        <v>0</v>
      </c>
      <c r="G51" s="90"/>
      <c r="H51" s="3"/>
      <c r="I51" s="11"/>
      <c r="J51" s="11"/>
      <c r="K51" s="11"/>
      <c r="L51" s="1"/>
    </row>
    <row r="52" spans="1:12" ht="18" customHeight="1">
      <c r="A52" s="72"/>
      <c r="B52" s="3"/>
      <c r="C52" s="10"/>
      <c r="D52" s="11"/>
      <c r="E52" s="12"/>
      <c r="F52" s="12">
        <f t="shared" si="3"/>
        <v>0</v>
      </c>
      <c r="G52" s="90"/>
      <c r="H52" s="3"/>
      <c r="I52" s="11"/>
      <c r="J52" s="11"/>
      <c r="K52" s="11"/>
      <c r="L52" s="1"/>
    </row>
    <row r="53" spans="1:12" ht="18" customHeight="1">
      <c r="A53" s="72"/>
      <c r="B53" s="3"/>
      <c r="C53" s="10"/>
      <c r="D53" s="11"/>
      <c r="E53" s="12"/>
      <c r="F53" s="12">
        <f t="shared" si="3"/>
        <v>0</v>
      </c>
      <c r="G53" s="90"/>
      <c r="H53" s="3"/>
      <c r="I53" s="11"/>
      <c r="J53" s="11"/>
      <c r="K53" s="11"/>
      <c r="L53" s="1"/>
    </row>
    <row r="54" spans="1:12" ht="18" customHeight="1">
      <c r="A54" s="72"/>
      <c r="B54" s="3"/>
      <c r="C54" s="10"/>
      <c r="D54" s="11"/>
      <c r="E54" s="12"/>
      <c r="F54" s="12">
        <f t="shared" si="3"/>
        <v>0</v>
      </c>
      <c r="G54" s="90"/>
      <c r="H54" s="3"/>
      <c r="I54" s="11"/>
      <c r="J54" s="11"/>
      <c r="K54" s="11"/>
      <c r="L54" s="1"/>
    </row>
    <row r="55" spans="1:12" ht="18" customHeight="1">
      <c r="A55" s="72"/>
      <c r="B55" s="15"/>
      <c r="C55" s="10"/>
      <c r="D55" s="11"/>
      <c r="E55" s="12"/>
      <c r="F55" s="12">
        <f t="shared" si="3"/>
        <v>0</v>
      </c>
      <c r="G55" s="90"/>
      <c r="H55" s="3"/>
      <c r="I55" s="11"/>
      <c r="J55" s="11"/>
      <c r="K55" s="11"/>
      <c r="L55" s="1"/>
    </row>
    <row r="56" spans="1:12" ht="18" customHeight="1">
      <c r="A56" s="72"/>
      <c r="B56" s="3"/>
      <c r="C56" s="10"/>
      <c r="D56" s="11"/>
      <c r="E56" s="12"/>
      <c r="F56" s="12">
        <f t="shared" si="3"/>
        <v>0</v>
      </c>
      <c r="G56" s="90"/>
      <c r="H56" s="3"/>
      <c r="I56" s="11"/>
      <c r="J56" s="11"/>
      <c r="K56" s="11"/>
      <c r="L56" s="1"/>
    </row>
    <row r="57" spans="1:12" ht="18" customHeight="1">
      <c r="A57" s="72"/>
      <c r="B57" s="3"/>
      <c r="C57" s="10"/>
      <c r="D57" s="11"/>
      <c r="E57" s="12"/>
      <c r="F57" s="12">
        <f t="shared" si="3"/>
        <v>0</v>
      </c>
      <c r="G57" s="90"/>
      <c r="H57" s="3"/>
      <c r="I57" s="11"/>
      <c r="J57" s="11"/>
      <c r="K57" s="11"/>
      <c r="L57" s="1"/>
    </row>
    <row r="58" spans="1:12" ht="18" customHeight="1">
      <c r="A58" s="72"/>
      <c r="B58" s="3"/>
      <c r="C58" s="10"/>
      <c r="D58" s="11"/>
      <c r="E58" s="12"/>
      <c r="F58" s="12">
        <f t="shared" si="3"/>
        <v>0</v>
      </c>
      <c r="G58" s="90"/>
      <c r="H58" s="3"/>
      <c r="I58" s="11"/>
      <c r="J58" s="11"/>
      <c r="K58" s="11"/>
      <c r="L58" s="1"/>
    </row>
    <row r="59" spans="1:12" ht="18" customHeight="1">
      <c r="A59" s="72"/>
      <c r="B59" s="3"/>
      <c r="C59" s="10"/>
      <c r="D59" s="11"/>
      <c r="E59" s="12"/>
      <c r="F59" s="12">
        <f t="shared" si="3"/>
        <v>0</v>
      </c>
      <c r="G59" s="90"/>
      <c r="H59" s="3"/>
      <c r="I59" s="11"/>
      <c r="J59" s="11"/>
      <c r="K59" s="11"/>
      <c r="L59" s="1"/>
    </row>
    <row r="60" spans="1:12" ht="18" customHeight="1">
      <c r="A60" s="72"/>
      <c r="B60" s="3"/>
      <c r="C60" s="28"/>
      <c r="D60" s="29"/>
      <c r="E60" s="30"/>
      <c r="F60" s="30">
        <f t="shared" si="3"/>
        <v>0</v>
      </c>
      <c r="G60" s="90"/>
      <c r="H60" s="27"/>
      <c r="I60" s="29"/>
      <c r="J60" s="29"/>
      <c r="K60" s="29"/>
      <c r="L60" s="1"/>
    </row>
    <row r="61" spans="1:12" ht="18" customHeight="1">
      <c r="A61" s="73"/>
      <c r="B61" s="3"/>
      <c r="C61" s="59"/>
      <c r="D61" s="60"/>
      <c r="E61" s="61"/>
      <c r="F61" s="30">
        <f t="shared" si="3"/>
        <v>0</v>
      </c>
      <c r="G61" s="90"/>
      <c r="H61" s="5"/>
      <c r="I61" s="60"/>
      <c r="J61" s="60"/>
      <c r="K61" s="60"/>
      <c r="L61" s="1"/>
    </row>
    <row r="62" spans="1:12" ht="18" customHeight="1" thickBot="1">
      <c r="A62" s="73"/>
      <c r="B62" s="15"/>
      <c r="C62" s="59"/>
      <c r="D62" s="60"/>
      <c r="E62" s="61"/>
      <c r="F62" s="30">
        <f t="shared" si="3"/>
        <v>0</v>
      </c>
      <c r="G62" s="91"/>
      <c r="H62" s="5"/>
      <c r="I62" s="60"/>
      <c r="J62" s="60"/>
      <c r="K62" s="66"/>
      <c r="L62" s="1"/>
    </row>
    <row r="63" spans="1:12" ht="18" customHeight="1" thickBot="1">
      <c r="A63" s="74"/>
      <c r="B63" s="38" t="s">
        <v>7</v>
      </c>
      <c r="C63" s="39"/>
      <c r="D63" s="40"/>
      <c r="E63" s="36"/>
      <c r="F63" s="36">
        <f>SUM(F45:F62)</f>
        <v>0</v>
      </c>
      <c r="G63" s="33"/>
      <c r="H63" s="45"/>
      <c r="I63" s="37">
        <f>SUM(I45:I62)</f>
        <v>5800</v>
      </c>
      <c r="J63" s="36">
        <f>SUM(J45:J62)</f>
        <v>2963</v>
      </c>
      <c r="K63" s="41">
        <f>J63+I63+F63</f>
        <v>8763</v>
      </c>
    </row>
    <row r="64" spans="1:12" ht="18" customHeight="1">
      <c r="A64" s="81" t="s">
        <v>72</v>
      </c>
      <c r="B64" s="3" t="s">
        <v>107</v>
      </c>
      <c r="C64" s="18">
        <v>5</v>
      </c>
      <c r="D64" s="19">
        <v>8.5000000000000006E-3</v>
      </c>
      <c r="E64" s="20">
        <v>166700</v>
      </c>
      <c r="F64" s="20">
        <f>E64*D64</f>
        <v>1416.95</v>
      </c>
      <c r="G64" s="89">
        <v>862.6</v>
      </c>
      <c r="H64" s="42" t="s">
        <v>6</v>
      </c>
      <c r="I64" s="43">
        <v>1500</v>
      </c>
      <c r="J64" s="44">
        <v>2963</v>
      </c>
      <c r="K64" s="43"/>
      <c r="L64" s="1"/>
    </row>
    <row r="65" spans="1:12" ht="18" customHeight="1">
      <c r="A65" s="82"/>
      <c r="B65" s="3" t="s">
        <v>102</v>
      </c>
      <c r="C65" s="10">
        <v>25</v>
      </c>
      <c r="D65" s="11">
        <v>0.04</v>
      </c>
      <c r="E65" s="12">
        <v>166700</v>
      </c>
      <c r="F65" s="12">
        <f t="shared" ref="F65:F82" si="4">D65*E65</f>
        <v>6668</v>
      </c>
      <c r="G65" s="90"/>
      <c r="H65" s="3" t="s">
        <v>5</v>
      </c>
      <c r="I65" s="11">
        <v>3500</v>
      </c>
      <c r="J65" s="11"/>
      <c r="K65" s="11"/>
      <c r="L65" s="1"/>
    </row>
    <row r="66" spans="1:12" ht="18" customHeight="1">
      <c r="A66" s="82"/>
      <c r="B66" s="3" t="s">
        <v>103</v>
      </c>
      <c r="C66" s="10">
        <v>30</v>
      </c>
      <c r="D66" s="11">
        <v>5.0999999999999997E-2</v>
      </c>
      <c r="E66" s="12">
        <v>26000</v>
      </c>
      <c r="F66" s="12">
        <f t="shared" si="4"/>
        <v>1326</v>
      </c>
      <c r="G66" s="90"/>
      <c r="H66" s="3" t="s">
        <v>18</v>
      </c>
      <c r="I66" s="11">
        <v>300</v>
      </c>
      <c r="J66" s="11"/>
      <c r="K66" s="11"/>
      <c r="L66" s="1"/>
    </row>
    <row r="67" spans="1:12" ht="18" customHeight="1">
      <c r="A67" s="82"/>
      <c r="B67" s="3" t="s">
        <v>105</v>
      </c>
      <c r="C67" s="10">
        <v>30</v>
      </c>
      <c r="D67" s="11">
        <v>5.0999999999999997E-2</v>
      </c>
      <c r="E67" s="12">
        <v>172400</v>
      </c>
      <c r="F67" s="12">
        <f t="shared" si="4"/>
        <v>8792.4</v>
      </c>
      <c r="G67" s="90"/>
      <c r="H67" s="3" t="s">
        <v>21</v>
      </c>
      <c r="I67" s="11">
        <v>300</v>
      </c>
      <c r="J67" s="11"/>
      <c r="K67" s="11"/>
      <c r="L67" s="1"/>
    </row>
    <row r="68" spans="1:12" ht="18" customHeight="1">
      <c r="A68" s="82"/>
      <c r="B68" s="3" t="s">
        <v>104</v>
      </c>
      <c r="C68" s="10">
        <v>6</v>
      </c>
      <c r="D68" s="11">
        <v>0.01</v>
      </c>
      <c r="E68" s="12">
        <v>55200</v>
      </c>
      <c r="F68" s="12">
        <f t="shared" si="4"/>
        <v>552</v>
      </c>
      <c r="G68" s="90"/>
      <c r="H68" s="8" t="s">
        <v>15</v>
      </c>
      <c r="I68" s="16">
        <v>200</v>
      </c>
      <c r="J68" s="11"/>
      <c r="K68" s="11"/>
      <c r="L68" s="1"/>
    </row>
    <row r="69" spans="1:12" ht="18" customHeight="1">
      <c r="A69" s="82"/>
      <c r="B69" s="3" t="s">
        <v>58</v>
      </c>
      <c r="C69" s="10">
        <v>7</v>
      </c>
      <c r="D69" s="11">
        <v>1.2E-2</v>
      </c>
      <c r="E69" s="12">
        <v>28000</v>
      </c>
      <c r="F69" s="12">
        <f t="shared" si="4"/>
        <v>336</v>
      </c>
      <c r="G69" s="90"/>
      <c r="H69" s="8"/>
      <c r="I69" s="16"/>
      <c r="J69" s="11"/>
      <c r="K69" s="11"/>
      <c r="L69" s="1"/>
    </row>
    <row r="70" spans="1:12" ht="18" customHeight="1">
      <c r="A70" s="82"/>
      <c r="B70" s="3" t="s">
        <v>77</v>
      </c>
      <c r="C70" s="10">
        <v>8</v>
      </c>
      <c r="D70" s="11">
        <v>1.4E-2</v>
      </c>
      <c r="E70" s="12">
        <v>114300</v>
      </c>
      <c r="F70" s="12">
        <f t="shared" si="4"/>
        <v>1600.2</v>
      </c>
      <c r="G70" s="90"/>
      <c r="H70" s="3"/>
      <c r="I70" s="11"/>
      <c r="J70" s="11"/>
      <c r="K70" s="11"/>
      <c r="L70" s="1"/>
    </row>
    <row r="71" spans="1:12" ht="18" customHeight="1">
      <c r="A71" s="82"/>
      <c r="B71" s="3" t="s">
        <v>82</v>
      </c>
      <c r="C71" s="10">
        <v>6</v>
      </c>
      <c r="D71" s="11">
        <v>0.01</v>
      </c>
      <c r="E71" s="12">
        <v>70000</v>
      </c>
      <c r="F71" s="12">
        <f t="shared" si="4"/>
        <v>700</v>
      </c>
      <c r="G71" s="90"/>
      <c r="H71" s="3"/>
      <c r="I71" s="11"/>
      <c r="J71" s="11"/>
      <c r="K71" s="11"/>
      <c r="L71" s="1"/>
    </row>
    <row r="72" spans="1:12" ht="18" customHeight="1">
      <c r="A72" s="82"/>
      <c r="B72" s="15" t="s">
        <v>74</v>
      </c>
      <c r="C72" s="10">
        <v>8</v>
      </c>
      <c r="D72" s="11">
        <v>1.4E-2</v>
      </c>
      <c r="E72" s="12">
        <v>49500</v>
      </c>
      <c r="F72" s="12">
        <f t="shared" si="4"/>
        <v>693</v>
      </c>
      <c r="G72" s="90"/>
      <c r="H72" s="3"/>
      <c r="I72" s="11"/>
      <c r="J72" s="11"/>
      <c r="K72" s="11"/>
      <c r="L72" s="1"/>
    </row>
    <row r="73" spans="1:12" ht="18" customHeight="1">
      <c r="A73" s="82"/>
      <c r="B73" s="3" t="s">
        <v>81</v>
      </c>
      <c r="C73" s="10">
        <v>10</v>
      </c>
      <c r="D73" s="11">
        <v>1.7000000000000001E-2</v>
      </c>
      <c r="E73" s="12">
        <v>30500</v>
      </c>
      <c r="F73" s="12">
        <f t="shared" si="4"/>
        <v>518.5</v>
      </c>
      <c r="G73" s="90"/>
      <c r="H73" s="3"/>
      <c r="I73" s="11"/>
      <c r="J73" s="11"/>
      <c r="K73" s="11"/>
      <c r="L73" s="1"/>
    </row>
    <row r="74" spans="1:12" ht="18" customHeight="1">
      <c r="A74" s="82"/>
      <c r="B74" s="3" t="s">
        <v>29</v>
      </c>
      <c r="C74" s="10">
        <v>4</v>
      </c>
      <c r="D74" s="11">
        <v>6.7999999999999996E-3</v>
      </c>
      <c r="E74" s="12">
        <v>38000</v>
      </c>
      <c r="F74" s="12">
        <f t="shared" si="4"/>
        <v>258.39999999999998</v>
      </c>
      <c r="G74" s="90"/>
      <c r="H74" s="3"/>
      <c r="I74" s="11"/>
      <c r="J74" s="11"/>
      <c r="K74" s="11"/>
      <c r="L74" s="1"/>
    </row>
    <row r="75" spans="1:12" ht="18" customHeight="1">
      <c r="A75" s="82"/>
      <c r="B75" s="15" t="s">
        <v>106</v>
      </c>
      <c r="C75" s="10" t="s">
        <v>67</v>
      </c>
      <c r="D75" s="11">
        <v>3.3999999999999998E-3</v>
      </c>
      <c r="E75" s="12">
        <v>37000</v>
      </c>
      <c r="F75" s="12">
        <f t="shared" si="4"/>
        <v>125.8</v>
      </c>
      <c r="G75" s="90"/>
      <c r="H75" s="3"/>
      <c r="I75" s="11"/>
      <c r="J75" s="11"/>
      <c r="K75" s="11"/>
      <c r="L75" s="1"/>
    </row>
    <row r="76" spans="1:12" ht="18" customHeight="1">
      <c r="A76" s="82"/>
      <c r="B76" s="3" t="s">
        <v>26</v>
      </c>
      <c r="C76" s="10">
        <v>0.3</v>
      </c>
      <c r="D76" s="11">
        <v>5.1000000000000004E-4</v>
      </c>
      <c r="E76" s="12">
        <v>50000</v>
      </c>
      <c r="F76" s="12">
        <f t="shared" si="4"/>
        <v>25.500000000000004</v>
      </c>
      <c r="G76" s="90"/>
      <c r="H76" s="3"/>
      <c r="I76" s="11"/>
      <c r="J76" s="11"/>
      <c r="K76" s="11"/>
      <c r="L76" s="1"/>
    </row>
    <row r="77" spans="1:12" ht="18" customHeight="1">
      <c r="A77" s="82"/>
      <c r="B77" s="3" t="s">
        <v>28</v>
      </c>
      <c r="C77" s="10" t="s">
        <v>92</v>
      </c>
      <c r="D77" s="11">
        <v>1</v>
      </c>
      <c r="E77" s="12">
        <v>5000</v>
      </c>
      <c r="F77" s="12">
        <f t="shared" si="4"/>
        <v>5000</v>
      </c>
      <c r="G77" s="90"/>
      <c r="H77" s="3"/>
      <c r="I77" s="11"/>
      <c r="J77" s="11"/>
      <c r="K77" s="11"/>
      <c r="L77" s="1"/>
    </row>
    <row r="78" spans="1:12" ht="18" customHeight="1">
      <c r="A78" s="82"/>
      <c r="B78" s="15" t="s">
        <v>25</v>
      </c>
      <c r="C78" s="10" t="s">
        <v>91</v>
      </c>
      <c r="D78" s="11">
        <v>1</v>
      </c>
      <c r="E78" s="12">
        <v>600</v>
      </c>
      <c r="F78" s="12">
        <f t="shared" si="4"/>
        <v>600</v>
      </c>
      <c r="G78" s="90"/>
      <c r="H78" s="3"/>
      <c r="I78" s="11"/>
      <c r="J78" s="11"/>
      <c r="K78" s="11"/>
      <c r="L78" s="1"/>
    </row>
    <row r="79" spans="1:12" ht="18" customHeight="1">
      <c r="A79" s="82"/>
      <c r="B79" s="3" t="s">
        <v>16</v>
      </c>
      <c r="C79" s="10">
        <v>3</v>
      </c>
      <c r="D79" s="11">
        <v>5.1000000000000004E-3</v>
      </c>
      <c r="E79" s="12">
        <v>50000</v>
      </c>
      <c r="F79" s="12">
        <f t="shared" si="4"/>
        <v>255.00000000000003</v>
      </c>
      <c r="G79" s="90"/>
      <c r="H79" s="3"/>
      <c r="I79" s="11"/>
      <c r="J79" s="11"/>
      <c r="K79" s="11"/>
      <c r="L79" s="1"/>
    </row>
    <row r="80" spans="1:12" ht="18" customHeight="1">
      <c r="A80" s="82"/>
      <c r="B80" s="3" t="s">
        <v>17</v>
      </c>
      <c r="C80" s="28">
        <v>70</v>
      </c>
      <c r="D80" s="29">
        <v>0.12</v>
      </c>
      <c r="E80" s="30">
        <v>22000</v>
      </c>
      <c r="F80" s="30">
        <f t="shared" si="4"/>
        <v>2640</v>
      </c>
      <c r="G80" s="90"/>
      <c r="H80" s="27"/>
      <c r="I80" s="29"/>
      <c r="J80" s="29"/>
      <c r="K80" s="29"/>
    </row>
    <row r="81" spans="1:12" ht="18" customHeight="1">
      <c r="A81" s="83"/>
      <c r="B81" s="3"/>
      <c r="C81" s="59"/>
      <c r="D81" s="60"/>
      <c r="E81" s="61"/>
      <c r="F81" s="30">
        <f t="shared" si="4"/>
        <v>0</v>
      </c>
      <c r="G81" s="90"/>
      <c r="H81" s="5"/>
      <c r="I81" s="60"/>
      <c r="J81" s="60"/>
      <c r="K81" s="60"/>
    </row>
    <row r="82" spans="1:12" ht="18" customHeight="1" thickBot="1">
      <c r="A82" s="83"/>
      <c r="B82" s="15"/>
      <c r="C82" s="59"/>
      <c r="D82" s="60"/>
      <c r="E82" s="61"/>
      <c r="F82" s="30">
        <f t="shared" si="4"/>
        <v>0</v>
      </c>
      <c r="G82" s="91"/>
      <c r="H82" s="5"/>
      <c r="I82" s="60"/>
      <c r="J82" s="60"/>
      <c r="K82" s="66"/>
    </row>
    <row r="83" spans="1:12" ht="18" customHeight="1" thickBot="1">
      <c r="A83" s="84"/>
      <c r="B83" s="38" t="s">
        <v>7</v>
      </c>
      <c r="C83" s="39"/>
      <c r="D83" s="40"/>
      <c r="E83" s="36"/>
      <c r="F83" s="36">
        <f>SUM(F64:F82)</f>
        <v>31507.75</v>
      </c>
      <c r="G83" s="33"/>
      <c r="H83" s="45"/>
      <c r="I83" s="37">
        <f>SUM(I64:I82)</f>
        <v>5800</v>
      </c>
      <c r="J83" s="36">
        <f>SUM(J64:J82)</f>
        <v>2963</v>
      </c>
      <c r="K83" s="41">
        <f>J83+I83+F83</f>
        <v>40270.75</v>
      </c>
    </row>
    <row r="84" spans="1:12" ht="18" customHeight="1" thickBot="1">
      <c r="A84" s="81" t="s">
        <v>73</v>
      </c>
      <c r="B84" s="17" t="s">
        <v>87</v>
      </c>
      <c r="C84" s="21">
        <v>48</v>
      </c>
      <c r="D84" s="19">
        <v>8.2000000000000003E-2</v>
      </c>
      <c r="E84" s="20">
        <v>166700</v>
      </c>
      <c r="F84" s="20">
        <f t="shared" ref="F84:F101" si="5">E84*D84</f>
        <v>13669.400000000001</v>
      </c>
      <c r="G84" s="89">
        <v>842.4</v>
      </c>
      <c r="H84" s="42" t="s">
        <v>6</v>
      </c>
      <c r="I84" s="43">
        <v>1500</v>
      </c>
      <c r="J84" s="44">
        <v>2963</v>
      </c>
      <c r="K84" s="43"/>
      <c r="L84" s="1"/>
    </row>
    <row r="85" spans="1:12" ht="18" customHeight="1">
      <c r="A85" s="82"/>
      <c r="B85" s="17" t="s">
        <v>55</v>
      </c>
      <c r="C85" s="10" t="s">
        <v>100</v>
      </c>
      <c r="D85" s="11">
        <v>1</v>
      </c>
      <c r="E85" s="12">
        <v>3800</v>
      </c>
      <c r="F85" s="12">
        <f t="shared" si="5"/>
        <v>3800</v>
      </c>
      <c r="G85" s="90"/>
      <c r="H85" s="3" t="s">
        <v>5</v>
      </c>
      <c r="I85" s="11">
        <v>3500</v>
      </c>
      <c r="J85" s="11"/>
      <c r="K85" s="11"/>
      <c r="L85" s="1"/>
    </row>
    <row r="86" spans="1:12" ht="18" customHeight="1">
      <c r="A86" s="82"/>
      <c r="B86" s="3" t="s">
        <v>56</v>
      </c>
      <c r="C86" s="10">
        <v>7.6</v>
      </c>
      <c r="D86" s="11">
        <v>1.2999999999999999E-2</v>
      </c>
      <c r="E86" s="12">
        <v>166700</v>
      </c>
      <c r="F86" s="12">
        <f t="shared" si="5"/>
        <v>2167.1</v>
      </c>
      <c r="G86" s="90"/>
      <c r="H86" s="3" t="s">
        <v>18</v>
      </c>
      <c r="I86" s="11">
        <v>300</v>
      </c>
      <c r="J86" s="11"/>
      <c r="K86" s="11"/>
      <c r="L86" s="1"/>
    </row>
    <row r="87" spans="1:12" ht="18" customHeight="1">
      <c r="A87" s="82"/>
      <c r="B87" s="3" t="s">
        <v>76</v>
      </c>
      <c r="C87" s="10">
        <v>26</v>
      </c>
      <c r="D87" s="11">
        <v>4.3999999999999997E-2</v>
      </c>
      <c r="E87" s="12">
        <v>23300</v>
      </c>
      <c r="F87" s="12">
        <f t="shared" si="5"/>
        <v>1025.2</v>
      </c>
      <c r="G87" s="90"/>
      <c r="H87" s="3" t="s">
        <v>21</v>
      </c>
      <c r="I87" s="11">
        <v>300</v>
      </c>
      <c r="J87" s="11"/>
      <c r="K87" s="11"/>
      <c r="L87" s="1"/>
    </row>
    <row r="88" spans="1:12" ht="18" customHeight="1">
      <c r="A88" s="82"/>
      <c r="B88" s="3" t="s">
        <v>58</v>
      </c>
      <c r="C88" s="10">
        <v>4</v>
      </c>
      <c r="D88" s="11">
        <v>6.7999999999999996E-3</v>
      </c>
      <c r="E88" s="12">
        <v>28000</v>
      </c>
      <c r="F88" s="12">
        <f t="shared" si="5"/>
        <v>190.39999999999998</v>
      </c>
      <c r="G88" s="90"/>
      <c r="H88" s="8" t="s">
        <v>15</v>
      </c>
      <c r="I88" s="16">
        <v>200</v>
      </c>
      <c r="J88" s="11"/>
      <c r="K88" s="11"/>
      <c r="L88" s="1"/>
    </row>
    <row r="89" spans="1:12" ht="18" customHeight="1">
      <c r="A89" s="82"/>
      <c r="B89" s="3" t="s">
        <v>64</v>
      </c>
      <c r="C89" s="10">
        <v>4</v>
      </c>
      <c r="D89" s="11">
        <v>6.7999999999999996E-3</v>
      </c>
      <c r="E89" s="12">
        <v>76900</v>
      </c>
      <c r="F89" s="12">
        <f t="shared" si="5"/>
        <v>522.91999999999996</v>
      </c>
      <c r="G89" s="90"/>
      <c r="H89" s="8"/>
      <c r="I89" s="16"/>
      <c r="J89" s="11"/>
      <c r="K89" s="11"/>
      <c r="L89" s="1"/>
    </row>
    <row r="90" spans="1:12" ht="18" customHeight="1">
      <c r="A90" s="82"/>
      <c r="B90" s="3" t="s">
        <v>61</v>
      </c>
      <c r="C90" s="10">
        <v>1</v>
      </c>
      <c r="D90" s="11">
        <v>8.4999999999999995E-4</v>
      </c>
      <c r="E90" s="12">
        <v>168000</v>
      </c>
      <c r="F90" s="12">
        <f t="shared" si="5"/>
        <v>142.79999999999998</v>
      </c>
      <c r="G90" s="90"/>
      <c r="H90" s="3"/>
      <c r="I90" s="11"/>
      <c r="J90" s="11"/>
      <c r="K90" s="11"/>
      <c r="L90" s="1"/>
    </row>
    <row r="91" spans="1:12" ht="18" customHeight="1">
      <c r="A91" s="82"/>
      <c r="B91" s="3" t="s">
        <v>29</v>
      </c>
      <c r="C91" s="10">
        <v>3</v>
      </c>
      <c r="D91" s="11">
        <v>5.1000000000000004E-3</v>
      </c>
      <c r="E91" s="12">
        <v>38000</v>
      </c>
      <c r="F91" s="12">
        <f t="shared" si="5"/>
        <v>193.8</v>
      </c>
      <c r="G91" s="90"/>
      <c r="H91" s="3"/>
      <c r="I91" s="11"/>
      <c r="J91" s="11"/>
      <c r="K91" s="11"/>
      <c r="L91" s="1"/>
    </row>
    <row r="92" spans="1:12" ht="18" customHeight="1">
      <c r="A92" s="82"/>
      <c r="B92" s="15" t="s">
        <v>98</v>
      </c>
      <c r="C92" s="10">
        <v>15</v>
      </c>
      <c r="D92" s="11">
        <v>2.5999999999999999E-2</v>
      </c>
      <c r="E92" s="12">
        <v>25000</v>
      </c>
      <c r="F92" s="12">
        <f t="shared" si="5"/>
        <v>650</v>
      </c>
      <c r="G92" s="90"/>
      <c r="H92" s="3"/>
      <c r="I92" s="11"/>
      <c r="J92" s="11"/>
      <c r="K92" s="11"/>
      <c r="L92" s="1"/>
    </row>
    <row r="93" spans="1:12" ht="18" customHeight="1">
      <c r="A93" s="82"/>
      <c r="B93" s="15" t="s">
        <v>26</v>
      </c>
      <c r="C93" s="10">
        <v>0.5</v>
      </c>
      <c r="D93" s="11">
        <v>8.4999999999999995E-4</v>
      </c>
      <c r="E93" s="12">
        <v>50000</v>
      </c>
      <c r="F93" s="12">
        <f t="shared" si="5"/>
        <v>42.5</v>
      </c>
      <c r="G93" s="90"/>
      <c r="H93" s="3"/>
      <c r="I93" s="11"/>
      <c r="J93" s="11"/>
      <c r="K93" s="11"/>
    </row>
    <row r="94" spans="1:12" ht="18" customHeight="1">
      <c r="A94" s="82"/>
      <c r="B94" s="3" t="s">
        <v>97</v>
      </c>
      <c r="C94" s="10" t="s">
        <v>99</v>
      </c>
      <c r="D94" s="11">
        <v>1.7000000000000001E-2</v>
      </c>
      <c r="E94" s="12">
        <v>3300</v>
      </c>
      <c r="F94" s="12">
        <f t="shared" si="5"/>
        <v>56.1</v>
      </c>
      <c r="G94" s="90"/>
      <c r="H94" s="3"/>
      <c r="I94" s="11"/>
      <c r="J94" s="11"/>
      <c r="K94" s="11"/>
    </row>
    <row r="95" spans="1:12" ht="18" customHeight="1">
      <c r="A95" s="82"/>
      <c r="B95" s="3" t="s">
        <v>34</v>
      </c>
      <c r="C95" s="10" t="s">
        <v>92</v>
      </c>
      <c r="D95" s="11">
        <v>1</v>
      </c>
      <c r="E95" s="12">
        <v>5000</v>
      </c>
      <c r="F95" s="12">
        <f t="shared" si="5"/>
        <v>5000</v>
      </c>
      <c r="G95" s="90"/>
      <c r="H95" s="3"/>
      <c r="I95" s="11"/>
      <c r="J95" s="11"/>
      <c r="K95" s="11"/>
    </row>
    <row r="96" spans="1:12" ht="18" customHeight="1">
      <c r="A96" s="82"/>
      <c r="B96" s="15" t="s">
        <v>22</v>
      </c>
      <c r="C96" s="10" t="s">
        <v>91</v>
      </c>
      <c r="D96" s="11">
        <v>1</v>
      </c>
      <c r="E96" s="12">
        <v>600</v>
      </c>
      <c r="F96" s="12">
        <f t="shared" si="5"/>
        <v>600</v>
      </c>
      <c r="G96" s="90"/>
      <c r="H96" s="3"/>
      <c r="I96" s="11"/>
      <c r="J96" s="11"/>
      <c r="K96" s="11"/>
    </row>
    <row r="97" spans="1:11" ht="18" customHeight="1">
      <c r="A97" s="82"/>
      <c r="B97" s="15" t="s">
        <v>16</v>
      </c>
      <c r="C97" s="10">
        <v>4</v>
      </c>
      <c r="D97" s="11">
        <v>6.7999999999999996E-3</v>
      </c>
      <c r="E97" s="12">
        <v>50000</v>
      </c>
      <c r="F97" s="12">
        <f t="shared" si="5"/>
        <v>340</v>
      </c>
      <c r="G97" s="90"/>
      <c r="H97" s="3"/>
      <c r="I97" s="11"/>
      <c r="J97" s="11"/>
      <c r="K97" s="11"/>
    </row>
    <row r="98" spans="1:11" ht="18" customHeight="1">
      <c r="A98" s="82"/>
      <c r="B98" s="15" t="s">
        <v>101</v>
      </c>
      <c r="C98" s="10">
        <v>70</v>
      </c>
      <c r="D98" s="11">
        <v>0.12</v>
      </c>
      <c r="E98" s="12">
        <v>22000</v>
      </c>
      <c r="F98" s="12">
        <f t="shared" si="5"/>
        <v>2640</v>
      </c>
      <c r="G98" s="90"/>
      <c r="H98" s="3"/>
      <c r="I98" s="11"/>
      <c r="J98" s="11"/>
      <c r="K98" s="11"/>
    </row>
    <row r="99" spans="1:11" ht="18" customHeight="1">
      <c r="A99" s="82"/>
      <c r="B99" s="15"/>
      <c r="C99" s="28"/>
      <c r="D99" s="29"/>
      <c r="E99" s="30"/>
      <c r="F99" s="30">
        <f t="shared" si="5"/>
        <v>0</v>
      </c>
      <c r="G99" s="90"/>
      <c r="H99" s="27"/>
      <c r="I99" s="29"/>
      <c r="J99" s="29"/>
      <c r="K99" s="29"/>
    </row>
    <row r="100" spans="1:11" ht="18" customHeight="1">
      <c r="A100" s="83"/>
      <c r="B100" s="64"/>
      <c r="C100" s="59"/>
      <c r="D100" s="60"/>
      <c r="E100" s="61"/>
      <c r="F100" s="30">
        <f t="shared" si="5"/>
        <v>0</v>
      </c>
      <c r="G100" s="90"/>
      <c r="H100" s="5"/>
      <c r="I100" s="60"/>
      <c r="J100" s="60"/>
      <c r="K100" s="60"/>
    </row>
    <row r="101" spans="1:11" ht="18" customHeight="1" thickBot="1">
      <c r="A101" s="83"/>
      <c r="B101" s="64"/>
      <c r="C101" s="59"/>
      <c r="D101" s="60"/>
      <c r="E101" s="61"/>
      <c r="F101" s="30">
        <f t="shared" si="5"/>
        <v>0</v>
      </c>
      <c r="G101" s="91"/>
      <c r="H101" s="5"/>
      <c r="I101" s="60"/>
      <c r="J101" s="60"/>
      <c r="K101" s="66"/>
    </row>
    <row r="102" spans="1:11" ht="18" customHeight="1" thickBot="1">
      <c r="A102" s="84"/>
      <c r="B102" s="38" t="s">
        <v>7</v>
      </c>
      <c r="C102" s="39"/>
      <c r="D102" s="40"/>
      <c r="E102" s="36"/>
      <c r="F102" s="36">
        <f>SUM(F84:F101)</f>
        <v>31040.219999999998</v>
      </c>
      <c r="G102" s="33"/>
      <c r="H102" s="45"/>
      <c r="I102" s="33">
        <f>SUM(I84:I101)</f>
        <v>5800</v>
      </c>
      <c r="J102" s="36">
        <f>SUM(J84:J101)</f>
        <v>2963</v>
      </c>
      <c r="K102" s="41">
        <f>J102+I102+F102</f>
        <v>39803.22</v>
      </c>
    </row>
    <row r="103" spans="1:11" ht="27.75" customHeight="1">
      <c r="A103" s="85" t="s">
        <v>10</v>
      </c>
      <c r="B103" s="85"/>
      <c r="C103" s="85"/>
      <c r="D103" s="85"/>
      <c r="E103" s="85"/>
      <c r="F103" s="85"/>
      <c r="G103" s="85"/>
      <c r="H103" s="85"/>
      <c r="I103" s="85"/>
      <c r="J103" s="85"/>
      <c r="K103" s="1"/>
    </row>
    <row r="104" spans="1:11" ht="17.25" customHeight="1">
      <c r="A104" s="86"/>
      <c r="B104" s="86"/>
      <c r="C104" s="86"/>
      <c r="D104" s="86"/>
      <c r="E104" s="86"/>
      <c r="F104" s="86"/>
      <c r="G104" s="86"/>
      <c r="H104" s="86"/>
      <c r="I104" s="86"/>
      <c r="J104" s="86"/>
      <c r="K104" s="1"/>
    </row>
    <row r="105" spans="1:11" ht="15.75">
      <c r="A105" s="80"/>
      <c r="B105" s="80"/>
      <c r="C105" s="80"/>
      <c r="D105" s="80"/>
      <c r="E105" s="80"/>
      <c r="F105" s="80"/>
      <c r="G105" s="80"/>
      <c r="H105" s="80"/>
      <c r="I105" s="80"/>
      <c r="J105" s="80"/>
      <c r="K105" s="1"/>
    </row>
    <row r="106" spans="1:11" ht="1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1"/>
    </row>
    <row r="107" spans="1:11" ht="1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1"/>
    </row>
    <row r="108" spans="1:11" ht="15">
      <c r="A108" s="1"/>
    </row>
    <row r="109" spans="1:11" ht="15.75" customHeight="1">
      <c r="A109" s="75"/>
      <c r="B109" s="75"/>
      <c r="C109" s="75"/>
      <c r="D109" s="75"/>
      <c r="E109" s="75"/>
      <c r="F109" s="75"/>
      <c r="G109" s="75"/>
      <c r="H109" s="75"/>
      <c r="I109" s="75"/>
      <c r="J109" s="75"/>
    </row>
    <row r="110" spans="1:11" ht="15">
      <c r="A110" s="1"/>
    </row>
    <row r="111" spans="1:11" ht="20.25" customHeight="1"/>
    <row r="112" spans="1:11" ht="20.25" customHeight="1"/>
    <row r="113" ht="20.25" customHeight="1"/>
    <row r="114" ht="20.25" customHeight="1"/>
    <row r="115" ht="35.25" customHeight="1"/>
    <row r="117" s="6" customFormat="1" ht="28.5" customHeight="1"/>
    <row r="118" s="6" customFormat="1" ht="28.5" customHeight="1"/>
    <row r="119" s="6" customFormat="1" ht="28.5" customHeight="1"/>
    <row r="120" s="6" customFormat="1" ht="28.5" customHeight="1"/>
    <row r="121" s="6" customFormat="1" ht="28.5" customHeight="1"/>
    <row r="122" s="6" customFormat="1" ht="28.5" customHeight="1"/>
    <row r="123" s="6" customFormat="1" ht="28.5" customHeight="1"/>
    <row r="124" s="6" customFormat="1" ht="28.5" customHeight="1"/>
    <row r="125" s="6" customFormat="1" ht="28.5" customHeight="1"/>
    <row r="126" s="6" customFormat="1" ht="28.5" customHeight="1"/>
    <row r="127" s="6" customFormat="1" ht="28.5" customHeight="1"/>
    <row r="128" s="6" customFormat="1" ht="28.5" customHeight="1"/>
    <row r="129" spans="1:1" s="6" customFormat="1" ht="28.5" customHeight="1"/>
    <row r="130" spans="1:1" s="6" customFormat="1" ht="28.5" customHeight="1"/>
    <row r="131" spans="1:1" s="6" customFormat="1" ht="28.5" customHeight="1"/>
    <row r="132" spans="1:1" s="6" customFormat="1" ht="28.5" customHeight="1"/>
    <row r="133" spans="1:1" s="6" customFormat="1" ht="28.5" customHeight="1">
      <c r="A133" s="7"/>
    </row>
    <row r="134" spans="1:1" s="6" customFormat="1" ht="28.5" customHeight="1"/>
    <row r="135" spans="1:1" s="6" customFormat="1" ht="28.5" customHeight="1"/>
    <row r="136" spans="1:1" s="6" customFormat="1" ht="28.5" customHeight="1"/>
    <row r="137" spans="1:1" s="6" customFormat="1" ht="27" customHeight="1"/>
    <row r="138" spans="1:1" s="6" customFormat="1" ht="25.5" customHeight="1"/>
    <row r="139" spans="1:1" s="6" customFormat="1" ht="25.5" customHeight="1"/>
    <row r="140" spans="1:1" ht="25.5" customHeight="1"/>
    <row r="141" spans="1:1" ht="25.5" customHeight="1"/>
    <row r="142" spans="1:1" ht="25.5" customHeight="1"/>
    <row r="143" spans="1:1" ht="25.5" customHeight="1"/>
    <row r="144" spans="1:1" ht="30.75" customHeight="1"/>
    <row r="148" spans="1:11">
      <c r="A148" s="2"/>
    </row>
    <row r="156" spans="1:11">
      <c r="E156" s="2"/>
      <c r="F156" s="2"/>
      <c r="G156" s="2"/>
    </row>
    <row r="157" spans="1:11">
      <c r="E157" s="2"/>
      <c r="F157" s="2"/>
      <c r="G157" s="2"/>
    </row>
    <row r="158" spans="1:11">
      <c r="G158" s="2"/>
      <c r="I158" s="2"/>
      <c r="J158" s="2"/>
      <c r="K158" s="2"/>
    </row>
    <row r="159" spans="1:11">
      <c r="E159" s="2"/>
      <c r="F159" s="2"/>
      <c r="G159" s="2"/>
      <c r="J159" s="2"/>
    </row>
    <row r="160" spans="1:11">
      <c r="E160" s="2"/>
      <c r="F160" s="2"/>
      <c r="G160" s="2"/>
      <c r="I160" s="2"/>
    </row>
    <row r="161" spans="5:11">
      <c r="E161" s="2"/>
      <c r="F161" s="2"/>
      <c r="G161" s="2"/>
    </row>
    <row r="162" spans="5:11">
      <c r="E162" s="2"/>
      <c r="F162" s="2"/>
    </row>
    <row r="163" spans="5:11">
      <c r="E163" s="2"/>
      <c r="F163" s="2"/>
      <c r="G163" s="2"/>
    </row>
    <row r="164" spans="5:11">
      <c r="E164" s="2"/>
      <c r="F164" s="2"/>
      <c r="G164" s="2"/>
    </row>
    <row r="165" spans="5:11">
      <c r="E165" s="2"/>
      <c r="F165" s="2"/>
      <c r="G165" s="2"/>
    </row>
    <row r="166" spans="5:11">
      <c r="E166" s="2"/>
      <c r="F166" s="2"/>
      <c r="G166" s="2"/>
    </row>
    <row r="167" spans="5:11">
      <c r="G167" s="2"/>
      <c r="I167" s="2"/>
      <c r="J167" s="2"/>
      <c r="K167" s="2"/>
    </row>
  </sheetData>
  <mergeCells count="21">
    <mergeCell ref="G26:G43"/>
    <mergeCell ref="G6:G24"/>
    <mergeCell ref="G45:G62"/>
    <mergeCell ref="G64:G82"/>
    <mergeCell ref="G84:G101"/>
    <mergeCell ref="A6:A25"/>
    <mergeCell ref="E109:J109"/>
    <mergeCell ref="A109:D109"/>
    <mergeCell ref="A1:J1"/>
    <mergeCell ref="A2:J2"/>
    <mergeCell ref="A3:J3"/>
    <mergeCell ref="A4:J4"/>
    <mergeCell ref="E105:J105"/>
    <mergeCell ref="A105:D105"/>
    <mergeCell ref="A26:A44"/>
    <mergeCell ref="A84:A102"/>
    <mergeCell ref="A64:A83"/>
    <mergeCell ref="A103:J103"/>
    <mergeCell ref="A104:D104"/>
    <mergeCell ref="E104:J104"/>
    <mergeCell ref="A45:A63"/>
  </mergeCells>
  <phoneticPr fontId="14"/>
  <pageMargins left="0.7" right="0.7" top="0.5" bottom="0.5" header="0.3" footer="0.3"/>
  <pageSetup fitToWidth="3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25" zoomScaleNormal="100" workbookViewId="0">
      <selection activeCell="C17" sqref="C17"/>
    </sheetView>
  </sheetViews>
  <sheetFormatPr defaultColWidth="8.875" defaultRowHeight="14.25"/>
  <cols>
    <col min="1" max="1" width="10.625" customWidth="1"/>
    <col min="2" max="2" width="7" style="57" customWidth="1"/>
    <col min="3" max="3" width="35.625" style="57" customWidth="1"/>
    <col min="4" max="4" width="20.625" style="57" customWidth="1"/>
    <col min="5" max="5" width="20.375" style="57" customWidth="1"/>
  </cols>
  <sheetData>
    <row r="1" spans="1:5" ht="18.75">
      <c r="A1" s="93" t="s">
        <v>36</v>
      </c>
      <c r="B1" s="93"/>
      <c r="C1" s="93"/>
      <c r="D1" s="93"/>
      <c r="E1" s="93"/>
    </row>
    <row r="2" spans="1:5" ht="18.75">
      <c r="A2" s="93" t="s">
        <v>13</v>
      </c>
      <c r="B2" s="93"/>
      <c r="C2" s="93"/>
      <c r="D2" s="93"/>
      <c r="E2" s="93"/>
    </row>
    <row r="3" spans="1:5" ht="18.75">
      <c r="A3" s="93" t="s">
        <v>37</v>
      </c>
      <c r="B3" s="93"/>
      <c r="C3" s="93"/>
      <c r="D3" s="93"/>
      <c r="E3" s="93"/>
    </row>
    <row r="4" spans="1:5" ht="19.5" customHeight="1">
      <c r="A4" s="93" t="s">
        <v>38</v>
      </c>
      <c r="B4" s="93"/>
      <c r="C4" s="93"/>
      <c r="D4" s="93" t="s">
        <v>39</v>
      </c>
      <c r="E4" s="93"/>
    </row>
    <row r="5" spans="1:5" ht="33.75" customHeight="1">
      <c r="A5" s="92" t="s">
        <v>40</v>
      </c>
      <c r="B5" s="92"/>
      <c r="C5" s="92"/>
      <c r="D5" s="92"/>
      <c r="E5" s="92"/>
    </row>
    <row r="6" spans="1:5" ht="21.75" customHeight="1">
      <c r="A6" s="95" t="s">
        <v>113</v>
      </c>
      <c r="B6" s="95"/>
      <c r="C6" s="95"/>
      <c r="D6" s="95"/>
      <c r="E6" s="95"/>
    </row>
    <row r="7" spans="1:5" ht="26.25" customHeight="1">
      <c r="A7" s="96" t="s">
        <v>41</v>
      </c>
      <c r="B7" s="97"/>
      <c r="C7" s="100" t="s">
        <v>11</v>
      </c>
      <c r="D7" s="101" t="s">
        <v>42</v>
      </c>
      <c r="E7" s="102"/>
    </row>
    <row r="8" spans="1:5" ht="24" customHeight="1">
      <c r="A8" s="98"/>
      <c r="B8" s="99"/>
      <c r="C8" s="100"/>
      <c r="D8" s="46" t="s">
        <v>43</v>
      </c>
      <c r="E8" s="46" t="s">
        <v>44</v>
      </c>
    </row>
    <row r="9" spans="1:5" ht="34.5" customHeight="1">
      <c r="A9" s="103" t="s">
        <v>45</v>
      </c>
      <c r="B9" s="47">
        <v>1</v>
      </c>
      <c r="C9" s="48" t="s">
        <v>110</v>
      </c>
      <c r="D9" s="49"/>
      <c r="E9" s="49"/>
    </row>
    <row r="10" spans="1:5" ht="29.25" customHeight="1">
      <c r="A10" s="104"/>
      <c r="B10" s="47">
        <v>2</v>
      </c>
      <c r="C10" s="48" t="s">
        <v>111</v>
      </c>
      <c r="D10" s="49"/>
      <c r="E10" s="49"/>
    </row>
    <row r="11" spans="1:5" ht="29.25" customHeight="1">
      <c r="A11" s="104"/>
      <c r="B11" s="47">
        <v>3</v>
      </c>
      <c r="C11" s="48" t="s">
        <v>85</v>
      </c>
      <c r="D11" s="49"/>
      <c r="E11" s="49"/>
    </row>
    <row r="12" spans="1:5" ht="29.25" customHeight="1">
      <c r="A12" s="104"/>
      <c r="B12" s="47">
        <v>4</v>
      </c>
      <c r="C12" s="48" t="s">
        <v>112</v>
      </c>
      <c r="D12" s="49"/>
      <c r="E12" s="49"/>
    </row>
    <row r="13" spans="1:5" ht="29.25" customHeight="1">
      <c r="A13" s="104"/>
      <c r="B13" s="50">
        <v>5</v>
      </c>
      <c r="C13" s="48" t="s">
        <v>32</v>
      </c>
      <c r="D13" s="49"/>
      <c r="E13" s="49"/>
    </row>
    <row r="14" spans="1:5" ht="29.25" customHeight="1">
      <c r="A14" s="104"/>
      <c r="B14" s="47">
        <v>6</v>
      </c>
      <c r="C14" s="67"/>
      <c r="D14" s="68"/>
      <c r="E14" s="68"/>
    </row>
    <row r="15" spans="1:5" ht="29.25" customHeight="1">
      <c r="A15" s="105"/>
      <c r="B15" s="50">
        <v>7</v>
      </c>
      <c r="C15" s="69"/>
      <c r="D15" s="69"/>
      <c r="E15" s="69"/>
    </row>
    <row r="16" spans="1:5" ht="29.25" customHeight="1">
      <c r="A16" s="103" t="s">
        <v>46</v>
      </c>
      <c r="B16" s="51">
        <v>1</v>
      </c>
      <c r="C16" s="48"/>
      <c r="D16" s="49"/>
      <c r="E16" s="49"/>
    </row>
    <row r="17" spans="1:5" ht="29.25" customHeight="1">
      <c r="A17" s="104"/>
      <c r="B17" s="47">
        <v>2</v>
      </c>
      <c r="C17" s="48" t="s">
        <v>122</v>
      </c>
      <c r="D17" s="49" t="s">
        <v>59</v>
      </c>
      <c r="E17" s="49"/>
    </row>
    <row r="18" spans="1:5" ht="29.25" customHeight="1">
      <c r="A18" s="104"/>
      <c r="B18" s="47">
        <v>3</v>
      </c>
      <c r="C18" s="48"/>
      <c r="D18" s="49"/>
      <c r="E18" s="49"/>
    </row>
    <row r="19" spans="1:5" ht="36" customHeight="1">
      <c r="A19" s="104"/>
      <c r="B19" s="47">
        <v>4</v>
      </c>
      <c r="C19" s="48"/>
      <c r="D19" s="49"/>
      <c r="E19" s="49"/>
    </row>
    <row r="20" spans="1:5" ht="36" customHeight="1">
      <c r="A20" s="104"/>
      <c r="B20" s="50">
        <v>5</v>
      </c>
      <c r="C20" s="48"/>
      <c r="D20" s="49"/>
      <c r="E20" s="49"/>
    </row>
    <row r="21" spans="1:5" ht="36" customHeight="1">
      <c r="A21" s="104"/>
      <c r="B21" s="47">
        <v>6</v>
      </c>
      <c r="C21" s="67"/>
      <c r="D21" s="68"/>
      <c r="E21" s="68"/>
    </row>
    <row r="22" spans="1:5" ht="29.25" customHeight="1">
      <c r="A22" s="105"/>
      <c r="B22" s="50">
        <v>7</v>
      </c>
      <c r="C22" s="69"/>
      <c r="D22" s="69"/>
      <c r="E22" s="69"/>
    </row>
    <row r="23" spans="1:5" ht="29.25" customHeight="1">
      <c r="A23" s="103" t="s">
        <v>47</v>
      </c>
      <c r="B23" s="51">
        <v>1</v>
      </c>
      <c r="C23" s="48" t="s">
        <v>114</v>
      </c>
      <c r="D23" s="52"/>
      <c r="E23" s="52"/>
    </row>
    <row r="24" spans="1:5" ht="29.25" customHeight="1">
      <c r="A24" s="104"/>
      <c r="B24" s="47">
        <v>2</v>
      </c>
      <c r="C24" s="53" t="s">
        <v>86</v>
      </c>
      <c r="D24" s="52"/>
      <c r="E24" s="52"/>
    </row>
    <row r="25" spans="1:5" ht="29.25" customHeight="1">
      <c r="A25" s="104"/>
      <c r="B25" s="47">
        <v>3</v>
      </c>
      <c r="C25" s="53" t="s">
        <v>57</v>
      </c>
      <c r="D25" s="52"/>
      <c r="E25" s="52"/>
    </row>
    <row r="26" spans="1:5" ht="29.25" customHeight="1">
      <c r="A26" s="104"/>
      <c r="B26" s="47">
        <v>4</v>
      </c>
      <c r="C26" s="53" t="s">
        <v>52</v>
      </c>
      <c r="D26" s="49"/>
      <c r="E26" s="49"/>
    </row>
    <row r="27" spans="1:5" ht="29.25" customHeight="1">
      <c r="A27" s="104"/>
      <c r="B27" s="50">
        <v>5</v>
      </c>
      <c r="C27" s="48" t="s">
        <v>31</v>
      </c>
      <c r="D27" s="49"/>
      <c r="E27" s="49"/>
    </row>
    <row r="28" spans="1:5" ht="29.25" customHeight="1">
      <c r="A28" s="104"/>
      <c r="B28" s="47">
        <v>6</v>
      </c>
      <c r="C28" s="70"/>
      <c r="D28" s="68"/>
      <c r="E28" s="68"/>
    </row>
    <row r="29" spans="1:5" ht="29.25" customHeight="1">
      <c r="A29" s="105"/>
      <c r="B29" s="50">
        <v>7</v>
      </c>
      <c r="C29" s="69"/>
      <c r="D29" s="69"/>
      <c r="E29" s="69"/>
    </row>
    <row r="30" spans="1:5" ht="29.25" customHeight="1">
      <c r="A30" s="103" t="s">
        <v>48</v>
      </c>
      <c r="B30" s="51">
        <v>1</v>
      </c>
      <c r="C30" s="48" t="s">
        <v>115</v>
      </c>
      <c r="D30" s="52"/>
      <c r="E30" s="52"/>
    </row>
    <row r="31" spans="1:5" ht="29.25" customHeight="1">
      <c r="A31" s="104"/>
      <c r="B31" s="47">
        <v>2</v>
      </c>
      <c r="C31" s="53" t="s">
        <v>116</v>
      </c>
      <c r="D31" s="52"/>
      <c r="E31" s="52"/>
    </row>
    <row r="32" spans="1:5" ht="29.25" customHeight="1">
      <c r="A32" s="104"/>
      <c r="B32" s="47">
        <v>3</v>
      </c>
      <c r="C32" s="53" t="s">
        <v>117</v>
      </c>
      <c r="D32" s="52"/>
      <c r="E32" s="52"/>
    </row>
    <row r="33" spans="1:5" ht="29.25" customHeight="1">
      <c r="A33" s="104"/>
      <c r="B33" s="47">
        <v>4</v>
      </c>
      <c r="C33" s="53" t="s">
        <v>62</v>
      </c>
      <c r="D33" s="52"/>
      <c r="E33" s="52"/>
    </row>
    <row r="34" spans="1:5" ht="29.25" customHeight="1">
      <c r="A34" s="104"/>
      <c r="B34" s="50">
        <v>5</v>
      </c>
      <c r="C34" s="54" t="s">
        <v>28</v>
      </c>
      <c r="D34" s="52"/>
      <c r="E34" s="52"/>
    </row>
    <row r="35" spans="1:5" ht="29.25" customHeight="1">
      <c r="A35" s="104"/>
      <c r="B35" s="47">
        <v>6</v>
      </c>
      <c r="C35" s="53"/>
      <c r="D35" s="52"/>
      <c r="E35" s="52"/>
    </row>
    <row r="36" spans="1:5" ht="29.25" customHeight="1">
      <c r="A36" s="105"/>
      <c r="B36" s="50">
        <v>7</v>
      </c>
      <c r="C36" s="69"/>
      <c r="D36" s="69"/>
      <c r="E36" s="69"/>
    </row>
    <row r="37" spans="1:5" ht="29.25" customHeight="1">
      <c r="A37" s="103" t="s">
        <v>49</v>
      </c>
      <c r="B37" s="51">
        <v>1</v>
      </c>
      <c r="C37" s="53" t="s">
        <v>118</v>
      </c>
      <c r="D37" s="52"/>
      <c r="E37" s="52"/>
    </row>
    <row r="38" spans="1:5" ht="29.25" customHeight="1">
      <c r="A38" s="104"/>
      <c r="B38" s="47">
        <v>2</v>
      </c>
      <c r="C38" s="53" t="s">
        <v>119</v>
      </c>
      <c r="D38" s="52"/>
      <c r="E38" s="52"/>
    </row>
    <row r="39" spans="1:5" ht="29.25" customHeight="1">
      <c r="A39" s="104"/>
      <c r="B39" s="47">
        <v>3</v>
      </c>
      <c r="C39" s="54" t="s">
        <v>120</v>
      </c>
      <c r="D39" s="52"/>
      <c r="E39" s="52"/>
    </row>
    <row r="40" spans="1:5" ht="29.25" customHeight="1">
      <c r="A40" s="104"/>
      <c r="B40" s="47">
        <v>4</v>
      </c>
      <c r="C40" s="54" t="s">
        <v>121</v>
      </c>
      <c r="D40" s="52"/>
      <c r="E40" s="52"/>
    </row>
    <row r="41" spans="1:5" ht="29.25" customHeight="1">
      <c r="A41" s="104"/>
      <c r="B41" s="47">
        <v>5</v>
      </c>
      <c r="C41" s="54" t="s">
        <v>34</v>
      </c>
      <c r="D41" s="52"/>
      <c r="E41" s="52"/>
    </row>
    <row r="42" spans="1:5" ht="29.25" customHeight="1">
      <c r="A42" s="104"/>
      <c r="B42" s="47">
        <v>6</v>
      </c>
      <c r="C42" s="54"/>
      <c r="D42" s="52"/>
      <c r="E42" s="52"/>
    </row>
    <row r="43" spans="1:5" ht="17.25">
      <c r="A43" s="106" t="s">
        <v>10</v>
      </c>
      <c r="B43" s="106"/>
      <c r="C43" s="106"/>
      <c r="D43" s="106"/>
      <c r="E43" s="106"/>
    </row>
    <row r="44" spans="1:5" ht="19.5">
      <c r="A44" s="94" t="s">
        <v>50</v>
      </c>
      <c r="B44" s="94"/>
      <c r="C44" s="94"/>
      <c r="D44" s="94"/>
      <c r="E44" s="55" t="s">
        <v>51</v>
      </c>
    </row>
    <row r="45" spans="1:5" ht="19.5">
      <c r="A45" s="56"/>
      <c r="B45" s="56"/>
      <c r="C45" s="56"/>
      <c r="D45" s="56"/>
      <c r="E45" s="56"/>
    </row>
    <row r="46" spans="1:5" ht="19.5">
      <c r="A46" s="56"/>
      <c r="B46" s="56"/>
      <c r="C46" s="56"/>
      <c r="D46" s="56"/>
      <c r="E46" s="56"/>
    </row>
    <row r="47" spans="1:5" ht="19.5">
      <c r="A47" s="94"/>
      <c r="B47" s="94"/>
      <c r="C47" s="94"/>
      <c r="D47" s="94"/>
      <c r="E47" s="55"/>
    </row>
    <row r="48" spans="1:5">
      <c r="B48"/>
      <c r="C48"/>
      <c r="D48"/>
      <c r="E48"/>
    </row>
  </sheetData>
  <mergeCells count="18">
    <mergeCell ref="A47:D47"/>
    <mergeCell ref="A6:E6"/>
    <mergeCell ref="A7:B8"/>
    <mergeCell ref="C7:C8"/>
    <mergeCell ref="D7:E7"/>
    <mergeCell ref="A9:A15"/>
    <mergeCell ref="A16:A22"/>
    <mergeCell ref="A23:A29"/>
    <mergeCell ref="A30:A36"/>
    <mergeCell ref="A37:A42"/>
    <mergeCell ref="A43:E43"/>
    <mergeCell ref="A44:D44"/>
    <mergeCell ref="A5:E5"/>
    <mergeCell ref="A1:E1"/>
    <mergeCell ref="A2:E2"/>
    <mergeCell ref="A3:E3"/>
    <mergeCell ref="A4:C4"/>
    <mergeCell ref="D4:E4"/>
  </mergeCells>
  <phoneticPr fontId="14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ĐỊNH LƯỢNG</vt:lpstr>
      <vt:lpstr>THƯC ĐƠN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Anh Khoa Nguyễn</cp:lastModifiedBy>
  <cp:lastPrinted>2024-10-15T03:54:01Z</cp:lastPrinted>
  <dcterms:created xsi:type="dcterms:W3CDTF">2018-10-13T02:48:53Z</dcterms:created>
  <dcterms:modified xsi:type="dcterms:W3CDTF">2024-11-23T01:03:13Z</dcterms:modified>
</cp:coreProperties>
</file>